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ĐTC\ĐTC\Năm 2026\Kỳ họp giữa năm 2026\Các báo cáo gửi hệ thống\"/>
    </mc:Choice>
  </mc:AlternateContent>
  <xr:revisionPtr revIDLastSave="0" documentId="13_ncr:1_{CB694C93-C760-4FAD-BD86-FE923388BA54}" xr6:coauthVersionLast="47" xr6:coauthVersionMax="47" xr10:uidLastSave="{00000000-0000-0000-0000-000000000000}"/>
  <bookViews>
    <workbookView xWindow="-108" yWindow="-108" windowWidth="23256" windowHeight="12456" xr2:uid="{00000000-000D-0000-FFFF-FFFF00000000}"/>
  </bookViews>
  <sheets>
    <sheet name="PL01-Mẫu 59. TT26" sheetId="2" r:id="rId1"/>
    <sheet name="PL02-Mẫu 60.TT26" sheetId="3" r:id="rId2"/>
    <sheet name="PL03-Mẫu 61, TT26" sheetId="4" r:id="rId3"/>
    <sheet name="PL04-Mẫu 62, TT26" sheetId="5" r:id="rId4"/>
    <sheet name="PL05-Mẫu 63.TT26" sheetId="6" r:id="rId5"/>
    <sheet name="PL06-Mẫu 64, TT26"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4" l="1"/>
  <c r="C12" i="4" s="1"/>
  <c r="C11" i="4" s="1"/>
  <c r="O17" i="4"/>
  <c r="O18" i="4"/>
  <c r="P18" i="4"/>
  <c r="P20" i="4"/>
  <c r="P26" i="4"/>
  <c r="P33" i="4"/>
  <c r="P34" i="4"/>
  <c r="O35" i="4"/>
  <c r="O36" i="4"/>
  <c r="P36" i="4"/>
  <c r="P37" i="4"/>
  <c r="P38" i="4"/>
  <c r="P40" i="4"/>
  <c r="P41" i="4"/>
  <c r="P42" i="4"/>
  <c r="P44" i="4"/>
  <c r="P45" i="4"/>
  <c r="P46" i="4"/>
  <c r="P47" i="4"/>
  <c r="P49" i="4"/>
  <c r="D51" i="4"/>
  <c r="P51" i="4" s="1"/>
  <c r="D39" i="4"/>
  <c r="P39" i="4" s="1"/>
  <c r="D48" i="4"/>
  <c r="D43" i="4" s="1"/>
  <c r="P43" i="4" s="1"/>
  <c r="D35" i="4"/>
  <c r="P35" i="4" s="1"/>
  <c r="D17" i="4"/>
  <c r="P17" i="4" s="1"/>
  <c r="D25" i="4"/>
  <c r="P25" i="4" s="1"/>
  <c r="D24" i="4"/>
  <c r="F43" i="4"/>
  <c r="F32" i="4" s="1"/>
  <c r="G43" i="4"/>
  <c r="G32" i="4" s="1"/>
  <c r="H43" i="4"/>
  <c r="H32" i="4" s="1"/>
  <c r="I43" i="4"/>
  <c r="I32" i="4" s="1"/>
  <c r="J43" i="4"/>
  <c r="J32" i="4" s="1"/>
  <c r="K43" i="4"/>
  <c r="K32" i="4" s="1"/>
  <c r="L43" i="4"/>
  <c r="L32" i="4" s="1"/>
  <c r="M43" i="4"/>
  <c r="M32" i="4" s="1"/>
  <c r="N43" i="4"/>
  <c r="E43" i="4"/>
  <c r="E32" i="4" s="1"/>
  <c r="C43" i="4"/>
  <c r="N32" i="4"/>
  <c r="I14" i="4"/>
  <c r="I13" i="4" s="1"/>
  <c r="I12" i="4" s="1"/>
  <c r="I11" i="4" s="1"/>
  <c r="J14" i="4"/>
  <c r="J13" i="4" s="1"/>
  <c r="J12" i="4" s="1"/>
  <c r="J11" i="4" s="1"/>
  <c r="K14" i="4"/>
  <c r="K13" i="4" s="1"/>
  <c r="L14" i="4"/>
  <c r="L13" i="4" s="1"/>
  <c r="M14" i="4"/>
  <c r="M13" i="4" s="1"/>
  <c r="N14" i="4"/>
  <c r="N13" i="4" s="1"/>
  <c r="F14" i="4"/>
  <c r="F13" i="4" s="1"/>
  <c r="G14" i="4"/>
  <c r="G13" i="4" s="1"/>
  <c r="H14" i="4"/>
  <c r="H13" i="4" s="1"/>
  <c r="E14" i="4"/>
  <c r="E13" i="4" s="1"/>
  <c r="O13" i="4" s="1"/>
  <c r="O14" i="4"/>
  <c r="O45" i="3"/>
  <c r="P45" i="3"/>
  <c r="O46" i="3"/>
  <c r="P46" i="3"/>
  <c r="O47" i="3"/>
  <c r="O48" i="3"/>
  <c r="P48" i="3"/>
  <c r="O50" i="3"/>
  <c r="P50" i="3"/>
  <c r="O52" i="3"/>
  <c r="O53" i="3"/>
  <c r="O55" i="3"/>
  <c r="P55" i="3"/>
  <c r="O58" i="3"/>
  <c r="P58" i="3"/>
  <c r="O60" i="3"/>
  <c r="P60" i="3"/>
  <c r="O67" i="3"/>
  <c r="P67" i="3"/>
  <c r="O72" i="3"/>
  <c r="P72" i="3"/>
  <c r="P112" i="3"/>
  <c r="O114" i="3"/>
  <c r="P114" i="3"/>
  <c r="H110" i="3"/>
  <c r="I110" i="3"/>
  <c r="N110" i="3"/>
  <c r="D112" i="3"/>
  <c r="C112" i="3"/>
  <c r="O112" i="3" s="1"/>
  <c r="D72" i="3"/>
  <c r="D67" i="3"/>
  <c r="D65" i="3" s="1"/>
  <c r="I65" i="3"/>
  <c r="J65" i="3"/>
  <c r="O65" i="3" s="1"/>
  <c r="K65" i="3"/>
  <c r="L65" i="3"/>
  <c r="M65" i="3"/>
  <c r="N65" i="3"/>
  <c r="G65" i="3"/>
  <c r="H65" i="3"/>
  <c r="F65" i="3"/>
  <c r="E65" i="3"/>
  <c r="P65" i="3" s="1"/>
  <c r="C65" i="3"/>
  <c r="F59" i="3"/>
  <c r="G59" i="3"/>
  <c r="H59" i="3"/>
  <c r="I59" i="3"/>
  <c r="J59" i="3"/>
  <c r="O59" i="3" s="1"/>
  <c r="K59" i="3"/>
  <c r="L59" i="3"/>
  <c r="M59" i="3"/>
  <c r="N59" i="3"/>
  <c r="E59" i="3"/>
  <c r="P59" i="3" s="1"/>
  <c r="D59" i="3"/>
  <c r="C59" i="3"/>
  <c r="D52" i="3"/>
  <c r="P52" i="3" s="1"/>
  <c r="D50" i="3"/>
  <c r="D53" i="3"/>
  <c r="P53" i="3" s="1"/>
  <c r="D46" i="3"/>
  <c r="D44" i="3" s="1"/>
  <c r="D47" i="3"/>
  <c r="P47" i="3" s="1"/>
  <c r="D48" i="3"/>
  <c r="D45" i="3"/>
  <c r="D113" i="3"/>
  <c r="E113" i="3"/>
  <c r="E111" i="3" s="1"/>
  <c r="E110" i="3" s="1"/>
  <c r="F113" i="3"/>
  <c r="F111" i="3" s="1"/>
  <c r="F110" i="3" s="1"/>
  <c r="G113" i="3"/>
  <c r="G111" i="3" s="1"/>
  <c r="G110" i="3" s="1"/>
  <c r="H113" i="3"/>
  <c r="H111" i="3" s="1"/>
  <c r="I113" i="3"/>
  <c r="I111" i="3" s="1"/>
  <c r="J113" i="3"/>
  <c r="J111" i="3" s="1"/>
  <c r="K113" i="3"/>
  <c r="K111" i="3" s="1"/>
  <c r="K110" i="3" s="1"/>
  <c r="L113" i="3"/>
  <c r="L111" i="3" s="1"/>
  <c r="L110" i="3" s="1"/>
  <c r="M113" i="3"/>
  <c r="M111" i="3" s="1"/>
  <c r="M110" i="3" s="1"/>
  <c r="N113" i="3"/>
  <c r="N111" i="3" s="1"/>
  <c r="C113" i="3"/>
  <c r="D55" i="3"/>
  <c r="E55" i="3"/>
  <c r="F55" i="3"/>
  <c r="G55" i="3"/>
  <c r="H55" i="3"/>
  <c r="I55" i="3"/>
  <c r="J55" i="3"/>
  <c r="K55" i="3"/>
  <c r="L55" i="3"/>
  <c r="M55" i="3"/>
  <c r="N55" i="3"/>
  <c r="C55" i="3"/>
  <c r="E44" i="3"/>
  <c r="P44" i="3" s="1"/>
  <c r="F44" i="3"/>
  <c r="G44" i="3"/>
  <c r="H44" i="3"/>
  <c r="I44" i="3"/>
  <c r="J44" i="3"/>
  <c r="O44" i="3" s="1"/>
  <c r="K44" i="3"/>
  <c r="L44" i="3"/>
  <c r="M44" i="3"/>
  <c r="N44" i="3"/>
  <c r="C44" i="3"/>
  <c r="D25" i="3"/>
  <c r="E25" i="3"/>
  <c r="F25" i="3"/>
  <c r="G25" i="3"/>
  <c r="H25" i="3"/>
  <c r="I25" i="3"/>
  <c r="J25" i="3"/>
  <c r="K25" i="3"/>
  <c r="L25" i="3"/>
  <c r="M25" i="3"/>
  <c r="N25" i="3"/>
  <c r="C25" i="3"/>
  <c r="K12" i="4" l="1"/>
  <c r="K11" i="4" s="1"/>
  <c r="P113" i="3"/>
  <c r="J110" i="3"/>
  <c r="O113" i="3"/>
  <c r="D14" i="4"/>
  <c r="D13" i="4" s="1"/>
  <c r="P13" i="4" s="1"/>
  <c r="D111" i="3"/>
  <c r="D110" i="3" s="1"/>
  <c r="P110" i="3" s="1"/>
  <c r="H12" i="4"/>
  <c r="H11" i="4" s="1"/>
  <c r="E12" i="4"/>
  <c r="E11" i="4" s="1"/>
  <c r="O11" i="4" s="1"/>
  <c r="G12" i="4"/>
  <c r="G11" i="4" s="1"/>
  <c r="F12" i="4"/>
  <c r="F11" i="4" s="1"/>
  <c r="N12" i="4"/>
  <c r="N11" i="4" s="1"/>
  <c r="M12" i="4"/>
  <c r="M11" i="4" s="1"/>
  <c r="L12" i="4"/>
  <c r="L11" i="4" s="1"/>
  <c r="P24" i="4"/>
  <c r="P48" i="4"/>
  <c r="O32" i="4"/>
  <c r="D32" i="4"/>
  <c r="C111" i="3"/>
  <c r="C110" i="3" s="1"/>
  <c r="F14" i="3"/>
  <c r="F13" i="3" s="1"/>
  <c r="F12" i="3" s="1"/>
  <c r="D14" i="3"/>
  <c r="D13" i="3" s="1"/>
  <c r="G14" i="3"/>
  <c r="G13" i="3" s="1"/>
  <c r="G12" i="3" s="1"/>
  <c r="E14" i="3"/>
  <c r="K14" i="3"/>
  <c r="K13" i="3" s="1"/>
  <c r="K12" i="3" s="1"/>
  <c r="L14" i="3"/>
  <c r="L13" i="3" s="1"/>
  <c r="L12" i="3" s="1"/>
  <c r="J14" i="3"/>
  <c r="N14" i="3"/>
  <c r="N13" i="3" s="1"/>
  <c r="N12" i="3" s="1"/>
  <c r="M14" i="3"/>
  <c r="M13" i="3" s="1"/>
  <c r="M12" i="3" s="1"/>
  <c r="I14" i="3"/>
  <c r="I13" i="3" s="1"/>
  <c r="I12" i="3" s="1"/>
  <c r="H14" i="3"/>
  <c r="H13" i="3" s="1"/>
  <c r="H12" i="3" s="1"/>
  <c r="C14" i="3"/>
  <c r="C13" i="3" s="1"/>
  <c r="P111" i="3" l="1"/>
  <c r="J13" i="3"/>
  <c r="O14" i="3"/>
  <c r="E13" i="3"/>
  <c r="P14" i="3"/>
  <c r="P14" i="4"/>
  <c r="O110" i="3"/>
  <c r="D12" i="3"/>
  <c r="O111" i="3"/>
  <c r="O12" i="4"/>
  <c r="D12" i="4"/>
  <c r="P32" i="4"/>
  <c r="C12" i="3"/>
  <c r="E12" i="3" l="1"/>
  <c r="P12" i="3" s="1"/>
  <c r="P13" i="3"/>
  <c r="J12" i="3"/>
  <c r="O12" i="3" s="1"/>
  <c r="O13" i="3"/>
  <c r="D11" i="4"/>
  <c r="P11" i="4" s="1"/>
  <c r="P1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truongtonlaptop2025@outlook.com</author>
  </authors>
  <commentList>
    <comment ref="D35" authorId="0" shapeId="0" xr:uid="{00000000-0006-0000-0300-000001000000}">
      <text>
        <r>
          <rPr>
            <b/>
            <sz val="9"/>
            <color indexed="81"/>
            <rFont val="Tahoma"/>
            <family val="2"/>
          </rPr>
          <t xml:space="preserve">bao gồm kinh phí đào tạo 250 triệu
</t>
        </r>
      </text>
    </comment>
    <comment ref="D39" authorId="0" shapeId="0" xr:uid="{00000000-0006-0000-0300-000002000000}">
      <text>
        <r>
          <rPr>
            <b/>
            <sz val="9"/>
            <color indexed="81"/>
            <rFont val="Tahoma"/>
            <family val="2"/>
          </rPr>
          <t>truongtonlaptop2025@outlook.com:</t>
        </r>
        <r>
          <rPr>
            <sz val="9"/>
            <color indexed="81"/>
            <rFont val="Tahoma"/>
            <family val="2"/>
          </rPr>
          <t xml:space="preserve">
bao gồm 40 triệu tiết kiệm
</t>
        </r>
      </text>
    </comment>
    <comment ref="D48" authorId="0" shapeId="0" xr:uid="{00000000-0006-0000-0300-000003000000}">
      <text>
        <r>
          <rPr>
            <b/>
            <sz val="9"/>
            <color indexed="81"/>
            <rFont val="Tahoma"/>
            <family val="2"/>
          </rPr>
          <t xml:space="preserve">Bao gồm 200 triệu phần mềm kế toán
</t>
        </r>
      </text>
    </comment>
    <comment ref="D51" authorId="0" shapeId="0" xr:uid="{00000000-0006-0000-0300-000004000000}">
      <text>
        <r>
          <rPr>
            <b/>
            <sz val="9"/>
            <color indexed="81"/>
            <rFont val="Tahoma"/>
            <family val="2"/>
          </rPr>
          <t xml:space="preserve">Bao gồm tiết kiệm 731 triệu
</t>
        </r>
      </text>
    </comment>
  </commentList>
</comments>
</file>

<file path=xl/sharedStrings.xml><?xml version="1.0" encoding="utf-8"?>
<sst xmlns="http://schemas.openxmlformats.org/spreadsheetml/2006/main" count="6063" uniqueCount="766">
  <si>
    <t>STT</t>
  </si>
  <si>
    <t>A</t>
  </si>
  <si>
    <t>B</t>
  </si>
  <si>
    <t>I</t>
  </si>
  <si>
    <t>II</t>
  </si>
  <si>
    <t>Thu bổ sung từ ngân sách cấp trên</t>
  </si>
  <si>
    <t>III</t>
  </si>
  <si>
    <t>IV</t>
  </si>
  <si>
    <t>Thu từ NS cấp dưới nộp lên</t>
  </si>
  <si>
    <t>V</t>
  </si>
  <si>
    <t>VI</t>
  </si>
  <si>
    <t>Chi đầu tư phát triển</t>
  </si>
  <si>
    <t>Chi nộp ngân sách cấp trên</t>
  </si>
  <si>
    <t>Nội dung</t>
  </si>
  <si>
    <t>NSNN</t>
  </si>
  <si>
    <t>NSĐP</t>
  </si>
  <si>
    <t>- Thuế giá trị gia tăng</t>
  </si>
  <si>
    <t>- Thuế tài nguyên</t>
  </si>
  <si>
    <t>- Thuế thu nhập doanh nghiệp</t>
  </si>
  <si>
    <t>Thu từ khu vực doanh nghiệp có vốn đầu tư nước ngoài</t>
  </si>
  <si>
    <t>Thu từ khu vực kinh tế ngoài quốc doanh</t>
  </si>
  <si>
    <t>Thuế thu nhập cá nhân</t>
  </si>
  <si>
    <t>Thuế bảo vệ môi trường</t>
  </si>
  <si>
    <t>Lệ phí trước bạ</t>
  </si>
  <si>
    <t>Thuế sử dụng đất nông nghiệp</t>
  </si>
  <si>
    <t>Thuế sử dụng đất phi nông nghiệp</t>
  </si>
  <si>
    <t>Thu tiền sử dụng đất</t>
  </si>
  <si>
    <t>Thu từ hoạt động xổ số kiến thiết</t>
  </si>
  <si>
    <t>Thu khác ngân sách</t>
  </si>
  <si>
    <t>Các khoản huy động theo quy định của pháp luật</t>
  </si>
  <si>
    <t>Chi quốc phòng</t>
  </si>
  <si>
    <t>Chi khác</t>
  </si>
  <si>
    <t>Chi đầu tư phát triển khác</t>
  </si>
  <si>
    <t>C</t>
  </si>
  <si>
    <t>D</t>
  </si>
  <si>
    <t>Bổ sung cân đối</t>
  </si>
  <si>
    <t>Bổ sung có mục tiêu</t>
  </si>
  <si>
    <t>Thu viện trợ</t>
  </si>
  <si>
    <t>3</t>
  </si>
  <si>
    <t>1.1</t>
  </si>
  <si>
    <t>1.2</t>
  </si>
  <si>
    <t>1.3</t>
  </si>
  <si>
    <t>1.4</t>
  </si>
  <si>
    <t>1.5</t>
  </si>
  <si>
    <t>1.6</t>
  </si>
  <si>
    <t>1.7</t>
  </si>
  <si>
    <t>1.8</t>
  </si>
  <si>
    <t>1.9</t>
  </si>
  <si>
    <t>2.1</t>
  </si>
  <si>
    <t>3.1</t>
  </si>
  <si>
    <t>3.2</t>
  </si>
  <si>
    <t>11.1</t>
  </si>
  <si>
    <t>11.2</t>
  </si>
  <si>
    <t>11.3</t>
  </si>
  <si>
    <t>11.4</t>
  </si>
  <si>
    <t>11.5</t>
  </si>
  <si>
    <t>HĐND</t>
  </si>
  <si>
    <t>Tổng</t>
  </si>
  <si>
    <t>Chỉ tiêu</t>
  </si>
  <si>
    <t>Các khoản đóng góp</t>
  </si>
  <si>
    <t>2.2</t>
  </si>
  <si>
    <t>1.10</t>
  </si>
  <si>
    <t>Quản lý nhà nước</t>
  </si>
  <si>
    <t>Quốc phòng</t>
  </si>
  <si>
    <t>10.1</t>
  </si>
  <si>
    <t>10.2</t>
  </si>
  <si>
    <t>10.3</t>
  </si>
  <si>
    <t>UBND XÃ TRUNG THUẦN</t>
  </si>
  <si>
    <t/>
  </si>
  <si>
    <t>Đơn vị tính: Đồng</t>
  </si>
  <si>
    <t>Chương</t>
  </si>
  <si>
    <t>Khoản</t>
  </si>
  <si>
    <t>8=9+10+11</t>
  </si>
  <si>
    <t>9</t>
  </si>
  <si>
    <t>10</t>
  </si>
  <si>
    <t>11</t>
  </si>
  <si>
    <t>12</t>
  </si>
  <si>
    <t>13</t>
  </si>
  <si>
    <t>15</t>
  </si>
  <si>
    <t>1</t>
  </si>
  <si>
    <t>822</t>
  </si>
  <si>
    <t>072</t>
  </si>
  <si>
    <t>18</t>
  </si>
  <si>
    <t>2</t>
  </si>
  <si>
    <t>073</t>
  </si>
  <si>
    <t>4</t>
  </si>
  <si>
    <t>5</t>
  </si>
  <si>
    <t>6</t>
  </si>
  <si>
    <t>7</t>
  </si>
  <si>
    <t>071</t>
  </si>
  <si>
    <t>8</t>
  </si>
  <si>
    <t>830</t>
  </si>
  <si>
    <t>341</t>
  </si>
  <si>
    <t>011</t>
  </si>
  <si>
    <t>041</t>
  </si>
  <si>
    <t>374</t>
  </si>
  <si>
    <t>351</t>
  </si>
  <si>
    <t>819</t>
  </si>
  <si>
    <t>398</t>
  </si>
  <si>
    <t>14</t>
  </si>
  <si>
    <t>820</t>
  </si>
  <si>
    <t>361</t>
  </si>
  <si>
    <t>831</t>
  </si>
  <si>
    <t>278</t>
  </si>
  <si>
    <t>281</t>
  </si>
  <si>
    <t>283</t>
  </si>
  <si>
    <t>292</t>
  </si>
  <si>
    <t>Hỗ trợ phát triển sản xuất, cải thiện dinh dưỡng nguồn vốn ngân sách trung ương</t>
  </si>
  <si>
    <t>10473</t>
  </si>
  <si>
    <t>Nâng cao năng lực và giám sát, đánh giá Chương trình nguồn vốn ngân sách trung ương</t>
  </si>
  <si>
    <t>10477</t>
  </si>
  <si>
    <t>16</t>
  </si>
  <si>
    <t>833</t>
  </si>
  <si>
    <t>17</t>
  </si>
  <si>
    <t>832</t>
  </si>
  <si>
    <t>139</t>
  </si>
  <si>
    <t>098</t>
  </si>
  <si>
    <t>133</t>
  </si>
  <si>
    <t>161</t>
  </si>
  <si>
    <t>191</t>
  </si>
  <si>
    <t>221</t>
  </si>
  <si>
    <t>371</t>
  </si>
  <si>
    <t>Phát triển giáo dục nghề nghiệp, việc làm bền vững nguồn vốn ngân sách trung ương</t>
  </si>
  <si>
    <t>10474</t>
  </si>
  <si>
    <t>Truyền thông và giảm nghèo về thông tin nguồn vốn ngân sách trung ương</t>
  </si>
  <si>
    <t>10476</t>
  </si>
  <si>
    <t>821</t>
  </si>
  <si>
    <t>338</t>
  </si>
  <si>
    <t>19</t>
  </si>
  <si>
    <t>823</t>
  </si>
  <si>
    <t>132</t>
  </si>
  <si>
    <t>20</t>
  </si>
  <si>
    <t>Phát triển hạ tầng kinh tế - xã hội, cơ bản đồng bộ, hiện đại, đảm bảo kết nối nông thôn - đô thị và kết nối các vùng miền nguồn vốn ngân sách trung ương</t>
  </si>
  <si>
    <t>10492</t>
  </si>
  <si>
    <t>860</t>
  </si>
  <si>
    <t>810</t>
  </si>
  <si>
    <t>TT26/2026 Mẫu biểu số 59</t>
  </si>
  <si>
    <t>BÁO CÁO CÂN ĐỐI NSNN NĂM 2026</t>
  </si>
  <si>
    <t>'4445419030 - Xã Trung Thuần Kỳ báo cáo: 01/01/2026 đến 30/06/2026 Khóa sổ: 01/01/2026 đến: 31/12/2026</t>
  </si>
  <si>
    <t>Phần thu</t>
  </si>
  <si>
    <t>Tổng số</t>
  </si>
  <si>
    <t>Thu NS
tỉnh</t>
  </si>
  <si>
    <t>Thu NS
xã</t>
  </si>
  <si>
    <t>Phần chi</t>
  </si>
  <si>
    <t>Chi NS
tỉnh</t>
  </si>
  <si>
    <t>Chi NS
xã</t>
  </si>
  <si>
    <t>Tổng số thu</t>
  </si>
  <si>
    <t>Tổng số chi</t>
  </si>
  <si>
    <t>A Tổng số thu cân đối ngân sách</t>
  </si>
  <si>
    <t>A Tổng số chi cân đối ngân sách</t>
  </si>
  <si>
    <t>1. Các khoản thu NSĐP hưởng 100%</t>
  </si>
  <si>
    <t>1. Chi đầu tư phát triển</t>
  </si>
  <si>
    <t>2. Các khoản thu phân chia theo tỷ lệ %</t>
  </si>
  <si>
    <t>2. Chi trả nợ lãi, phí tiền vay</t>
  </si>
  <si>
    <t>3. Thu từ quỹ dự trữ tài chính (khoản thu NSĐP hưởng 100%)</t>
  </si>
  <si>
    <t>3. Chi thường xuyên</t>
  </si>
  <si>
    <t>4. Thu kết dư năm trước</t>
  </si>
  <si>
    <t>4. Chi viện trợ</t>
  </si>
  <si>
    <t>5. Thu chuyển nguồn từ năm trước sang</t>
  </si>
  <si>
    <t>5. Chi cho vay theo quy định của Chính phủ</t>
  </si>
  <si>
    <t>6. Thu viện trợ</t>
  </si>
  <si>
    <t>6. Chi bổ sung quỹ dự trữ tài chính</t>
  </si>
  <si>
    <t>7. Thu bổ sung từ ngân sách cấp trên</t>
  </si>
  <si>
    <t>7. Chi bổ sung cho ngân sách cấp dưới</t>
  </si>
  <si>
    <t>Tr.đó: - Bổ sung cân đối ngân sách</t>
  </si>
  <si>
    <t>8. Chi chuyển nguồn sang năm sau</t>
  </si>
  <si>
    <t xml:space="preserve">             - Bổ sung có mục tiêu</t>
  </si>
  <si>
    <t>9. Chi hỗ trợ thực hiện môt số nhiệm vụ
 quy định tại các điểm a, b và c
khoản 5 Điều 9 Luật Ngân sách nhà nước</t>
  </si>
  <si>
    <t xml:space="preserve">8. Thu ngân sách cấp dưới nộp lên  </t>
  </si>
  <si>
    <t xml:space="preserve">10. Chi nộp ngân sách cấp trên </t>
  </si>
  <si>
    <t xml:space="preserve">11. Chi hỗ trợ địa phương khác </t>
  </si>
  <si>
    <t xml:space="preserve">- Kết dư ngân sách năm Thực hiện  </t>
  </si>
  <si>
    <t>TT26/2026/TT-BTC - Biểu 60</t>
  </si>
  <si>
    <t>BÁO CÁO THU NGÂN SÁCH NHÀ NƯỚC THEO SẮC THUẾ NĂM  2026</t>
  </si>
  <si>
    <t>Dự toán năm</t>
  </si>
  <si>
    <t>Thực hiện trong kỳ</t>
  </si>
  <si>
    <t>Lũy kế từ đầu năm</t>
  </si>
  <si>
    <t>So sánh TH/DT(%)</t>
  </si>
  <si>
    <t>Cấp trên giao</t>
  </si>
  <si>
    <t>NSTW</t>
  </si>
  <si>
    <t>Chia ra</t>
  </si>
  <si>
    <t>Tổng số thu NSĐP</t>
  </si>
  <si>
    <t>NS cấp
tỉnh</t>
  </si>
  <si>
    <t>NS cấp
xã</t>
  </si>
  <si>
    <t>5=6+7</t>
  </si>
  <si>
    <t>7=8+9+10</t>
  </si>
  <si>
    <t>11=12+13</t>
  </si>
  <si>
    <t>13=14+15+16</t>
  </si>
  <si>
    <t>TỔNG SỐ (A+B+C+D)</t>
  </si>
  <si>
    <t>THU NGÂN SÁCH NHÀ NƯỚC</t>
  </si>
  <si>
    <t>Thu nội địa không kể dầu thô</t>
  </si>
  <si>
    <t>Thu từ khu vực doanh nghiệp nhà nước do Trung ương quản lý</t>
  </si>
  <si>
    <t>- Thuế tiêu thụ đặc biệt</t>
  </si>
  <si>
    <t>- Thu từ khí thiên nhiên</t>
  </si>
  <si>
    <t>Thu từ khu vực doanh nghiệp do Nhà nước do địa phương quản lý</t>
  </si>
  <si>
    <t>Thu từ nhà cung cấp hàng hóa dịch vụ ở nước ngoài</t>
  </si>
  <si>
    <t>Thu từ doanh nghiệp có vốn đầu tư nước ngoài</t>
  </si>
  <si>
    <t>- Thuế tiêu thụ đặc biệt  hàng sản xuất - kinh doanh trong nước</t>
  </si>
  <si>
    <t>Các loại phí, lệ phí</t>
  </si>
  <si>
    <t>Phí, lệ phí Trung ương</t>
  </si>
  <si>
    <t>Phí, lệ phí tỉnh</t>
  </si>
  <si>
    <t>Phí, lệ phí xã</t>
  </si>
  <si>
    <t>Thu tiền thuê đất</t>
  </si>
  <si>
    <t>Thu tiền bán nhà, thuê nhà thuộc sở hữu Nhà nước</t>
  </si>
  <si>
    <t>Thu từ khai thác, xử lý tài sản công xử lý theo quy định của pháp luật</t>
  </si>
  <si>
    <t>Bao gồm: Thu khác ngân sách trung ương</t>
  </si>
  <si>
    <t xml:space="preserve">                                          - Thu tiền bảo vệ và phát triển đất trồng lúa</t>
  </si>
  <si>
    <t>Thu tiền sử dụng khu vực biển</t>
  </si>
  <si>
    <t>Thu tiền cấp quyền khai thác tài nguyên khoáng sản, tài nguyên nước, tiền cấp quyền sử dụng tần số vô tuyến điện</t>
  </si>
  <si>
    <t>- Cơ quan địa phương cấp phép</t>
  </si>
  <si>
    <t xml:space="preserve"> Thu từ quỹ đất công ích và hoa lợi công sản</t>
  </si>
  <si>
    <t>Thu hồi vốn, lợi nhuận, lợi nhuận sau thuế, chênh lệch thu chi của NHNN</t>
  </si>
  <si>
    <t>Thu về dầu thô</t>
  </si>
  <si>
    <t>Thu về dầu thô theo hiệp định, hợp đồng</t>
  </si>
  <si>
    <t>Thuế tài nguyên</t>
  </si>
  <si>
    <t>Thuế thu nhập doanh nghiệp</t>
  </si>
  <si>
    <t>Lợi nhuận sau thuế được chia bởi của Chính phủ Việt Nam</t>
  </si>
  <si>
    <t>Dầu lãi được chia của Chính phủ Việt Nam</t>
  </si>
  <si>
    <t>Thuế đặc biệt</t>
  </si>
  <si>
    <t>Khác</t>
  </si>
  <si>
    <t>Thu về Condensate theo hiệp định hợp đồng</t>
  </si>
  <si>
    <t>Phu thu về dầu, khí</t>
  </si>
  <si>
    <t>Thu về khí thiên nhiên (không bao gồm doanh nghiệp có vốn đầu tư nước ngoài)</t>
  </si>
  <si>
    <t>Tổng thu từ hoạt động xuất, nhập khẩu</t>
  </si>
  <si>
    <t>Thuế xuất khẩu</t>
  </si>
  <si>
    <t>Thuế nhập khẩu</t>
  </si>
  <si>
    <t>Thuế tiêu thụ đặc biệt hàng nhập khẩu</t>
  </si>
  <si>
    <t>Thuế giá trị gia tăng hàng nhập khẩu</t>
  </si>
  <si>
    <t>Thuế bảo vệ môi trường hàng nhập khẩu</t>
  </si>
  <si>
    <t>Thuế bổ sung đối với hàng hóa nhập khẩu</t>
  </si>
  <si>
    <t>Thu Khác</t>
  </si>
  <si>
    <t>Thu hồi vốn của Nhà nước và thu từ quỹ dự trữ tài chính</t>
  </si>
  <si>
    <t>Thu từ bán cổ phần, vốn góp của Nhà nước nộp ngân sách</t>
  </si>
  <si>
    <t>Thu từ các khoản cho vay của ngân sách</t>
  </si>
  <si>
    <t xml:space="preserve">     - Thu nợ gốc cho vay</t>
  </si>
  <si>
    <t xml:space="preserve">     - Thu lãi cho vay</t>
  </si>
  <si>
    <t>Thu từ quỹ dự trữ tài chính</t>
  </si>
  <si>
    <t>VAY CỦA NGÂN SÁCH ĐỊA PHƯƠNG</t>
  </si>
  <si>
    <t>Vay bù đắp bội chi NSĐP</t>
  </si>
  <si>
    <t xml:space="preserve">     Vay trong nước</t>
  </si>
  <si>
    <t xml:space="preserve">     Vay lại từ nguồn Chính phủ vay ngoài nước</t>
  </si>
  <si>
    <t>Vay để trả nợ gốc vay</t>
  </si>
  <si>
    <t>Thu chuyển giao ngân sách</t>
  </si>
  <si>
    <t>Bổ sung mục tiêu</t>
  </si>
  <si>
    <t>Bổ sung có mục tiêu bằng nguồn vốn trong nước</t>
  </si>
  <si>
    <t>Bổ sung có mục tiêu bằng nguồn vốn ngoài nước</t>
  </si>
  <si>
    <t>THU CHUYỂN NGUỒN</t>
  </si>
  <si>
    <t>E</t>
  </si>
  <si>
    <t>THU KẾT DƯ NGÂN SÁCH</t>
  </si>
  <si>
    <t>Z</t>
  </si>
  <si>
    <t>DU LIEU PHAT SINH CHUA CO TRONG CONG THUC</t>
  </si>
  <si>
    <t>TT26/2026/TT-BTC - Biểu 61</t>
  </si>
  <si>
    <t>BÁO CÁO CHI NGÂN SÁCH NHÀ NƯỚC THEO SỰ NGIỆP NĂM  2026</t>
  </si>
  <si>
    <t>Cấp trên
giao</t>
  </si>
  <si>
    <t>NS Tỉnh</t>
  </si>
  <si>
    <t>Tổng số chi
NSĐP</t>
  </si>
  <si>
    <t>5=6+7+8</t>
  </si>
  <si>
    <t>8=9+10</t>
  </si>
  <si>
    <t>11=12+13+14</t>
  </si>
  <si>
    <t>14=15+16</t>
  </si>
  <si>
    <t>CHI NGÂN SÁCH NHÀ NƯỚC</t>
  </si>
  <si>
    <t>Chi đầu tư cho các chương trình, dự án, nhiệm vụ và đối tượng đầu tư công khác do địa phương quản lý theo quy định của Luật đầu tư công và</t>
  </si>
  <si>
    <t>Chi an ninh và trật tự, an toàn xã hội</t>
  </si>
  <si>
    <t>Chi giáo dục, đào tạo và dạy nghề</t>
  </si>
  <si>
    <t>Chi khoa học và công nghệ</t>
  </si>
  <si>
    <t>Chi y tế, dân số và gia đình</t>
  </si>
  <si>
    <t>Chi văn hoá thông tin</t>
  </si>
  <si>
    <t>Chi phát thanh, truyền hình, thông tấn</t>
  </si>
  <si>
    <t>Chi thể dục thể thao</t>
  </si>
  <si>
    <t>Chi bảo vệ môi trường</t>
  </si>
  <si>
    <t>Chi các hoạt động kinh tế</t>
  </si>
  <si>
    <t>1.11</t>
  </si>
  <si>
    <t>Chi hoạt động của các cơ quan quản lý nhà nước, Đảng, đoàn thể</t>
  </si>
  <si>
    <t>1.12</t>
  </si>
  <si>
    <t>Chi bảo đảm xã hội</t>
  </si>
  <si>
    <t>1.13</t>
  </si>
  <si>
    <t>Chi các lĩnh vực khác</t>
  </si>
  <si>
    <t>Chi đầu tư và hỗ trợ vốn cho doanh nghiệp cung cấp sản phẩm, dịch vụ công ích do nhà nước đặt hàng; các tổ chức kinh tế; các tổ chức tài chính của trun</t>
  </si>
  <si>
    <t>Cấp bù chênh lệch lãi sất, phí quản lý và ủy thác cho vay qua ngân hàng chính sách để thực hiện các chính sách phát triển kinh tế - xã hội tại địa phương</t>
  </si>
  <si>
    <t>Chi trả nợ lãi vay theo quy định</t>
  </si>
  <si>
    <t>Chi thường xuyên các lĩnh vực</t>
  </si>
  <si>
    <t>-  Chi hoạt động Đảng ủy</t>
  </si>
  <si>
    <t>-  Chi quản lý nhà nước</t>
  </si>
  <si>
    <t>-  Chi hoạt động Tổ chức chính trị</t>
  </si>
  <si>
    <t>-  Chi hỗ trợ đoàn thể, hội liên hiệp</t>
  </si>
  <si>
    <t>-  Chi hoạt động khác</t>
  </si>
  <si>
    <t>Chi đảm bảo xã hội</t>
  </si>
  <si>
    <t>Các khoản chi khác theo quy định của pháp luật</t>
  </si>
  <si>
    <t>Chi bổ sung quỹ dự trữ tài chính</t>
  </si>
  <si>
    <t>Chi viện trợ</t>
  </si>
  <si>
    <t>Chi cho vay theo quy định của Chính phủ</t>
  </si>
  <si>
    <t>VII</t>
  </si>
  <si>
    <t>Chi chuyển nguồn</t>
  </si>
  <si>
    <t>VIII</t>
  </si>
  <si>
    <t>Chi hỗ trợ thực hiện một số nhiệm vụ quy định tại các điểm a, b và c khoản 5 Điều 9 Luật Ngân sách nhà nước</t>
  </si>
  <si>
    <t>Chi bổ sung cho ngân sách cấp dưới</t>
  </si>
  <si>
    <t>TT26/2026/TT-BTC - Biểu số 62</t>
  </si>
  <si>
    <t>BÁO CÁO THU NGÂN SÁCH NHÀ NƯỚC THEO MLNS NĂM  2026</t>
  </si>
  <si>
    <t>Cấp</t>
  </si>
  <si>
    <t>Mục</t>
  </si>
  <si>
    <t>Tiểu Mục</t>
  </si>
  <si>
    <t>NS cấp tỉnh</t>
  </si>
  <si>
    <t>NS cấp xã</t>
  </si>
  <si>
    <t>6=7+8</t>
  </si>
  <si>
    <t>12=13+14</t>
  </si>
  <si>
    <t>14=15+16+17</t>
  </si>
  <si>
    <t>Thu và vay trong ngân sách</t>
  </si>
  <si>
    <t>Trung ương</t>
  </si>
  <si>
    <t>009</t>
  </si>
  <si>
    <t>Bộ Công an</t>
  </si>
  <si>
    <t>2750</t>
  </si>
  <si>
    <t>Lệ phí quản lý nhà nước liên quan đến quyền và nghĩa vụ của công dân</t>
  </si>
  <si>
    <t>2767</t>
  </si>
  <si>
    <t>Lệ phí đăng ký cư trú</t>
  </si>
  <si>
    <t>2800</t>
  </si>
  <si>
    <t>Lệ phí quản lý nhà nước liên quan đến quyền sở hữu, quyền sử dụng tài sản</t>
  </si>
  <si>
    <t>2827</t>
  </si>
  <si>
    <t>Lệ phí quản lý phương tiện giao thông</t>
  </si>
  <si>
    <t>2850</t>
  </si>
  <si>
    <t>Lệ phí quản lý nhà nước liên quan đến sản xuất, kinh doanh</t>
  </si>
  <si>
    <t>2853</t>
  </si>
  <si>
    <t>Lệ phí về cấp chứng nhận, cấp bằng, cấp chứng chỉ, cấp phép, cấp giấy phép, cấp giấy chứng nhận, điều chỉnh giấy chứng nhận đối với các hoạt đ</t>
  </si>
  <si>
    <t>4900</t>
  </si>
  <si>
    <t>Các khoản thu khác</t>
  </si>
  <si>
    <t>4949</t>
  </si>
  <si>
    <t>Các khoản thu khác (bao gồm các khoản thu nợ không được phản ảnh ở các tiểu mục thu nợ)</t>
  </si>
  <si>
    <t>124</t>
  </si>
  <si>
    <t>Tập đoàn Bưu chính Viễn thông Việt Nam</t>
  </si>
  <si>
    <t>3600</t>
  </si>
  <si>
    <t>Tiền cho thuê mặt đất, mặt nước</t>
  </si>
  <si>
    <t>3601</t>
  </si>
  <si>
    <t>Tiền thuê mặt đất hàng năm</t>
  </si>
  <si>
    <t>Tỉnh/Thành phố</t>
  </si>
  <si>
    <t>555</t>
  </si>
  <si>
    <t>Doanh nghiệp tư nhân</t>
  </si>
  <si>
    <t>1600</t>
  </si>
  <si>
    <t>1603</t>
  </si>
  <si>
    <t>Thu từ đất sản xuất, kinh doanh phi nông nghiệp</t>
  </si>
  <si>
    <t>4250</t>
  </si>
  <si>
    <t>Thu tiền phạt</t>
  </si>
  <si>
    <t>4254</t>
  </si>
  <si>
    <t>Phạt vi phạm hành chính trong lĩnh vực thuế thuộc thẩm quyền ra quyết định của cơ quan thuế (không bao gồm phạt vi phạm hành chính đối với Luật thuế thu nh</t>
  </si>
  <si>
    <t>4944</t>
  </si>
  <si>
    <t>Tiền chậm nộp các khoản khác điều tiết 100% ngân sách địa phương theo quy định của pháp luật do ngành thuế quản lý</t>
  </si>
  <si>
    <t>557</t>
  </si>
  <si>
    <t>Hộ gia đình, cá nhân</t>
  </si>
  <si>
    <t>1601</t>
  </si>
  <si>
    <t>Thu từ đất ở tại nông thôn</t>
  </si>
  <si>
    <t>1700</t>
  </si>
  <si>
    <t>Thuế giá trị gia tăng</t>
  </si>
  <si>
    <t>1701</t>
  </si>
  <si>
    <t>Thuế giá trị gia tăng hàng sản xuất, kinh doanh trong nước (gồm cả dịch vụ trong lĩnh vực dầu khí)</t>
  </si>
  <si>
    <t>2802</t>
  </si>
  <si>
    <t>Lệ phí trước bạ ô tô</t>
  </si>
  <si>
    <t>2824</t>
  </si>
  <si>
    <t>Lệ phí trước bạ xe máy</t>
  </si>
  <si>
    <t>4917</t>
  </si>
  <si>
    <t>Tiền chậm nộp thuế thu nhập cá nhân</t>
  </si>
  <si>
    <t>559</t>
  </si>
  <si>
    <t>Các đơn vị có vốn nhà nước từ 50% vốn điều lệ trở xuống</t>
  </si>
  <si>
    <t>564</t>
  </si>
  <si>
    <t>Các đơn vị có vốn nhà nước nắm giữ 100% vốn điều lệ (không thuộc các cơ quan chủ quản, các Chương Tập đoàn, Tổng công ty)</t>
  </si>
  <si>
    <t>Phường/Xã</t>
  </si>
  <si>
    <t>Trường mầm non, nhà trẻ</t>
  </si>
  <si>
    <t>1000</t>
  </si>
  <si>
    <t>1001</t>
  </si>
  <si>
    <t>Thuế thu nhập từ tiền lương, tiền công</t>
  </si>
  <si>
    <t>4918</t>
  </si>
  <si>
    <t>Tiền chậm nộp thuế thu nhập doanh nghiệp (không bao gồm tiền chậm nộp thuế thu nhập doanh nghiệp từ hoạt động thăm dò, khai thác dầu khí)</t>
  </si>
  <si>
    <t>Văn phòng Hội đồng nhân dân và Ủy ban nhân dân</t>
  </si>
  <si>
    <t>2771</t>
  </si>
  <si>
    <t>Lệ phí hộ tịch</t>
  </si>
  <si>
    <t>2805</t>
  </si>
  <si>
    <t>Lệ phí cấp giấy chứng nhận quyền sử dụng đất, quyền sở hữu nhà, tài sản gắn liền với đất</t>
  </si>
  <si>
    <t>2852</t>
  </si>
  <si>
    <t>Lệ phí đăng ký kinh doanh</t>
  </si>
  <si>
    <t>4299</t>
  </si>
  <si>
    <t>Phạt vi phạm khác</t>
  </si>
  <si>
    <t>Trung tâm Phục vụ hành chính công</t>
  </si>
  <si>
    <t>2450</t>
  </si>
  <si>
    <t>Phí thuộc lĩnh vực văn hóa, thể thao, du lịch</t>
  </si>
  <si>
    <t>2455</t>
  </si>
  <si>
    <t>Phí thẩm định tiêu chuẩn, điều kiện hành nghề thuộc lĩnh vực văn hóa, thể thao, du lịch</t>
  </si>
  <si>
    <t>2700</t>
  </si>
  <si>
    <t>Phí thuộc lĩnh vực tư pháp</t>
  </si>
  <si>
    <t>2716</t>
  </si>
  <si>
    <t>Phí chứng thực</t>
  </si>
  <si>
    <t>2815</t>
  </si>
  <si>
    <t>Lệ phí cấp giấy phép xây dựng</t>
  </si>
  <si>
    <t>854</t>
  </si>
  <si>
    <t>Kinh tế hỗn hợp ngoài quốc doanh</t>
  </si>
  <si>
    <t>855</t>
  </si>
  <si>
    <t>1050</t>
  </si>
  <si>
    <t>1052</t>
  </si>
  <si>
    <t>Thuế thu nhập doanh nghiệp từ hoạt động sản xuất kinh doanh (gồm cả dịch vụ trong lĩnh vực dầu khí)</t>
  </si>
  <si>
    <t>1250</t>
  </si>
  <si>
    <t>Thu tiền cấp quyền khai thác tài nguyên khoáng sản, vùng trời, vùng biển</t>
  </si>
  <si>
    <t>1252</t>
  </si>
  <si>
    <t>Thu tiền cấp quyền khai thác khoáng sản đối với Giấy phép do Ủy ban nhân dân tỉnh cấp phép</t>
  </si>
  <si>
    <t>1550</t>
  </si>
  <si>
    <t>1555</t>
  </si>
  <si>
    <t>Khoáng sản phi kim loại</t>
  </si>
  <si>
    <t>2600</t>
  </si>
  <si>
    <t>Phí thuộc lĩnh vực tài nguyên và môi trường</t>
  </si>
  <si>
    <t>2625</t>
  </si>
  <si>
    <t>Phí bảo vệ môi trường đối với khai thác khoáng sản còn lại</t>
  </si>
  <si>
    <t>2804</t>
  </si>
  <si>
    <t>Lệ phí trước bạ tài sản khác</t>
  </si>
  <si>
    <t>4272</t>
  </si>
  <si>
    <t>Tiền nộp do chậm thi hành quyết định xử phạt vi phạm hành chính do cơ quan thuế quản lý.</t>
  </si>
  <si>
    <t>4927</t>
  </si>
  <si>
    <t>Tiền chậm nộp thuế tài nguyên khác còn lại.</t>
  </si>
  <si>
    <t>4931</t>
  </si>
  <si>
    <t>Tiền chậm nộp thuế giá trị gia tăng từ hàng hóa sản xuất kinh doanh trong nước khác còn lại</t>
  </si>
  <si>
    <t>856</t>
  </si>
  <si>
    <t>Hợp tác xã</t>
  </si>
  <si>
    <t>857</t>
  </si>
  <si>
    <t>1003</t>
  </si>
  <si>
    <t>Thuế thu nhập từ hoạt động sản xuất, kinh doanh của cá nhân</t>
  </si>
  <si>
    <t>1006</t>
  </si>
  <si>
    <t>Thuế thu nhập từ chuyển nhượng bất động sản nhận thừa kế và nhận quà tặng là bất động sản</t>
  </si>
  <si>
    <t>1400</t>
  </si>
  <si>
    <t>1401</t>
  </si>
  <si>
    <t>Đất được nhà nước giao</t>
  </si>
  <si>
    <t>1558</t>
  </si>
  <si>
    <t>Nước thiên nhiên khác</t>
  </si>
  <si>
    <t>1750</t>
  </si>
  <si>
    <t>Thuế tiêu thụ đặc biệt</t>
  </si>
  <si>
    <t>1757</t>
  </si>
  <si>
    <t>Các dịch vụ, hàng hóa khác sản xuất trong nước</t>
  </si>
  <si>
    <t>2801</t>
  </si>
  <si>
    <t>Lệ phí trước bạ nhà đất</t>
  </si>
  <si>
    <t>2862</t>
  </si>
  <si>
    <t>Lệ phí môn bài mức (bậc) 1</t>
  </si>
  <si>
    <t>2864</t>
  </si>
  <si>
    <t>Lệ phí môn bài mức (bậc) 3</t>
  </si>
  <si>
    <t>4934</t>
  </si>
  <si>
    <t>Tiền chậm nộp thuế tiêu thụ đặc biệt hàng hóa sản xuất kinh doanh trong nước khác còn lại</t>
  </si>
  <si>
    <t>4943</t>
  </si>
  <si>
    <t>Tiền chậm nộp các khoản khác điều tiết 100% ngân sách trung ương theo quy định của pháp luật do ngành thuế quản lý</t>
  </si>
  <si>
    <t>Các quan hệ khác của ngân sách</t>
  </si>
  <si>
    <t>0900</t>
  </si>
  <si>
    <t>Nguồn năm trước chuyển sang năm nay (thu chuyển nguồn)</t>
  </si>
  <si>
    <t>0911</t>
  </si>
  <si>
    <t>Vốn đầu tư phát triển thực hiện chuyển nguồn từ năm trước sang năm nay theo quy định của Luật Đầu tư công</t>
  </si>
  <si>
    <t>0913</t>
  </si>
  <si>
    <t>Nguồn thực hiện chính sách tiền lương, phụ cấp, trợ cấp và các khoản tính theo tiền lương cơ sở, bảo trợ xã hội;</t>
  </si>
  <si>
    <t>0914</t>
  </si>
  <si>
    <t xml:space="preserve">Kinh phí được giao tự chủ của các đơn vị sự nghiệp công lập và các cơ quan nhà nước; các khoản viện trợ không hoàn lại đã xác định cụ thể nhiệm v </t>
  </si>
  <si>
    <t>0915</t>
  </si>
  <si>
    <t xml:space="preserve">Các khoản dự toán được cấp có thẩm quyền bổ sung sau ngày 30 tháng 9 năm thực hiện dự toán, không bao gồm các khoản bổ sung do các đơn vị dự toán cấp tr </t>
  </si>
  <si>
    <t>0917</t>
  </si>
  <si>
    <t>Các khoản tăng thu, tiết kiệm chi năm trước được phép chuyển sang năm nay theo quy định</t>
  </si>
  <si>
    <t>0918</t>
  </si>
  <si>
    <t>Kinh phí khác theo quy định của pháp luật</t>
  </si>
  <si>
    <t>4650</t>
  </si>
  <si>
    <t>4651</t>
  </si>
  <si>
    <t>Bổ sung cân đối ngân sách</t>
  </si>
  <si>
    <t>4654</t>
  </si>
  <si>
    <t>Bổ sung có mục tiêu bằng vốn trong nước</t>
  </si>
  <si>
    <t>4800</t>
  </si>
  <si>
    <t>Thu kết dư ngân sách</t>
  </si>
  <si>
    <t>4801</t>
  </si>
  <si>
    <t>989</t>
  </si>
  <si>
    <t>Các đơn vị khác</t>
  </si>
  <si>
    <t>TT26/2026/TT-BTC - Biểu số 63</t>
  </si>
  <si>
    <t>BÁO CÁO CHI NGÂN SÁCH NHÀ NƯỚC THEO MLNS NĂM  2026</t>
  </si>
  <si>
    <t>Loại</t>
  </si>
  <si>
    <t>Tiểu mục</t>
  </si>
  <si>
    <t>Tổng số chi NSĐP</t>
  </si>
  <si>
    <t>10=11+12+13</t>
  </si>
  <si>
    <t>16=17+18+19</t>
  </si>
  <si>
    <t>Trong ngân sách</t>
  </si>
  <si>
    <t>Ban quân sự xã</t>
  </si>
  <si>
    <t>010</t>
  </si>
  <si>
    <t>6300</t>
  </si>
  <si>
    <t>6302</t>
  </si>
  <si>
    <t>Bảo hiểm y tế</t>
  </si>
  <si>
    <t>6350</t>
  </si>
  <si>
    <t>Chi cho cán bộ không chuyên trách xã, thôn, bản</t>
  </si>
  <si>
    <t>6399</t>
  </si>
  <si>
    <t>6550</t>
  </si>
  <si>
    <t>Vật tư văn phòng</t>
  </si>
  <si>
    <t>6551</t>
  </si>
  <si>
    <t>Văn phòng phẩm</t>
  </si>
  <si>
    <t>6552</t>
  </si>
  <si>
    <t>Mua sắm công cụ, dụng cụ văn phòng</t>
  </si>
  <si>
    <t>6950</t>
  </si>
  <si>
    <t>Mua sắm tài sản phục vụ công tác chuyên môn</t>
  </si>
  <si>
    <t>6956</t>
  </si>
  <si>
    <t>Các thiết bị công nghệ thông tin</t>
  </si>
  <si>
    <t>7000</t>
  </si>
  <si>
    <t>Chi phí nghiệp vụ chuyên môn của từng ngành</t>
  </si>
  <si>
    <t>7049</t>
  </si>
  <si>
    <t>7750</t>
  </si>
  <si>
    <t>7799</t>
  </si>
  <si>
    <t>Chi các khoản khác</t>
  </si>
  <si>
    <t>Đảng ủy xã</t>
  </si>
  <si>
    <t>340</t>
  </si>
  <si>
    <t>Hoạt động của các cơ quan quản lý nhà nước, Đảng, đoàn thể</t>
  </si>
  <si>
    <t>Hoạt động của Đảng Cộng sản Việt Nam</t>
  </si>
  <si>
    <t>6000</t>
  </si>
  <si>
    <t>Tiền lương</t>
  </si>
  <si>
    <t>6001</t>
  </si>
  <si>
    <t>Lương theo ngạch, bậc</t>
  </si>
  <si>
    <t>6100</t>
  </si>
  <si>
    <t>Phụ cấp lương</t>
  </si>
  <si>
    <t>6101</t>
  </si>
  <si>
    <t>Phụ cấp chức vụ</t>
  </si>
  <si>
    <t>6102</t>
  </si>
  <si>
    <t>Phụ cấp khu vực</t>
  </si>
  <si>
    <t>6105</t>
  </si>
  <si>
    <t>Phụ cấp làm đêm; làm thêm giờ</t>
  </si>
  <si>
    <t>6113</t>
  </si>
  <si>
    <t>Phụ cấp trách nhiệm theo nghề, theo công việc</t>
  </si>
  <si>
    <t>6124</t>
  </si>
  <si>
    <t>Phụ cấp công vụ</t>
  </si>
  <si>
    <t>6301</t>
  </si>
  <si>
    <t>Bảo hiểm xã hội</t>
  </si>
  <si>
    <t>6353</t>
  </si>
  <si>
    <t>Phụ cấp cán bộ không chuyên trách</t>
  </si>
  <si>
    <t>6500</t>
  </si>
  <si>
    <t>Thanh toán dịch vụ công cộng</t>
  </si>
  <si>
    <t>6501</t>
  </si>
  <si>
    <t>Tiền điện</t>
  </si>
  <si>
    <t>6502</t>
  </si>
  <si>
    <t>Tiền nước</t>
  </si>
  <si>
    <t>6600</t>
  </si>
  <si>
    <t>Thông tin, tuyên truyền, liên lạc</t>
  </si>
  <si>
    <t>6601</t>
  </si>
  <si>
    <t>Cước phí điện thoại (không bao gồm khoán điện thoại); thuê bao đường điện thoại; fax</t>
  </si>
  <si>
    <t>6650</t>
  </si>
  <si>
    <t>Hội nghị</t>
  </si>
  <si>
    <t>6699</t>
  </si>
  <si>
    <t>Chi phí khác</t>
  </si>
  <si>
    <t>6700</t>
  </si>
  <si>
    <t>Công tác phí</t>
  </si>
  <si>
    <t>6704</t>
  </si>
  <si>
    <t>Khoán công tác phí</t>
  </si>
  <si>
    <t>6955</t>
  </si>
  <si>
    <t>Tài sản và thiết bị văn phòng</t>
  </si>
  <si>
    <t>7001</t>
  </si>
  <si>
    <t>Chi mua hàng hóa, vật tư</t>
  </si>
  <si>
    <t>7050</t>
  </si>
  <si>
    <t>Mua sắm tài sản vô hình</t>
  </si>
  <si>
    <t>7053</t>
  </si>
  <si>
    <t>Mua, bảo trì phần mềm công nghệ thông tin</t>
  </si>
  <si>
    <t>7850</t>
  </si>
  <si>
    <t>Chi cho công tác Đảng ở tổ chức Đảng cơ sở và các cấp trên cơ sở, các đơn vị hành chính, sự nghiệp</t>
  </si>
  <si>
    <t>7853</t>
  </si>
  <si>
    <t>Chi khen thưởng hoạt động công tác Đảng</t>
  </si>
  <si>
    <t>7854</t>
  </si>
  <si>
    <t xml:space="preserve">Chi thanh toán các dịch vụ công cộng, vật tư văn phòng, thông tin tuyên truyền, liên lạc; chi đào tạo, bồi dưỡng nghiệp vụ, công tác Đảng, các chi phí Đảng </t>
  </si>
  <si>
    <t>7899</t>
  </si>
  <si>
    <t>370</t>
  </si>
  <si>
    <t>Bảo đảm xã hội</t>
  </si>
  <si>
    <t>Chính sách và hoạt động phục vụ các đối tượng bảo trợ xã hội và các đối tượng khác</t>
  </si>
  <si>
    <t>Ủy ban mặt trận Tổ quốc xã</t>
  </si>
  <si>
    <t>Hoạt động của các tổ chức chính trị - xã hội</t>
  </si>
  <si>
    <t>6599</t>
  </si>
  <si>
    <t>Vật tư văn phòng khác</t>
  </si>
  <si>
    <t>6651</t>
  </si>
  <si>
    <t>In, mua tài liệu</t>
  </si>
  <si>
    <t>6658</t>
  </si>
  <si>
    <t>Chi bù tiền ăn</t>
  </si>
  <si>
    <t>7900</t>
  </si>
  <si>
    <t>Chi cho các sự kiện lớn</t>
  </si>
  <si>
    <t>7901</t>
  </si>
  <si>
    <t>Chi bầu cử Quốc hội, Hội đồng nhân dân các cấp theo nhiệm kỳ</t>
  </si>
  <si>
    <t>Đơn vị văn hóa, khoa học, thông tin</t>
  </si>
  <si>
    <t>280</t>
  </si>
  <si>
    <t>Các hoạt động kinh tế</t>
  </si>
  <si>
    <t>Sự nghiệp kinh tế và dịch vụ khác</t>
  </si>
  <si>
    <t>6107</t>
  </si>
  <si>
    <t>Phụ cấp nặng nhọc, độc hại, nguy hiểm</t>
  </si>
  <si>
    <t>6125</t>
  </si>
  <si>
    <t>Phụ cấp kiêm nhiệm</t>
  </si>
  <si>
    <t>6250</t>
  </si>
  <si>
    <t>Phúc lợi tập thể</t>
  </si>
  <si>
    <t>6299</t>
  </si>
  <si>
    <t>6304</t>
  </si>
  <si>
    <t>Bảo hiểm thất nghiệp</t>
  </si>
  <si>
    <t>070</t>
  </si>
  <si>
    <t>Giáo dục - đào tạo và dạy nghề</t>
  </si>
  <si>
    <t>Giáo dục mầm non</t>
  </si>
  <si>
    <t>6050</t>
  </si>
  <si>
    <t>Tiền công trả cho vị trí lao động thường xuyên theo hợp đồng</t>
  </si>
  <si>
    <t>6051</t>
  </si>
  <si>
    <t>Tiền công trả cho vị trí lao động thường xuyên theo hợp đồng</t>
  </si>
  <si>
    <t>6112</t>
  </si>
  <si>
    <t>Phụ cấp ưu đãi nghề</t>
  </si>
  <si>
    <t>6115</t>
  </si>
  <si>
    <t>Phụ cấp thâm niên vượt khung; phụ cấp thâm niên nghề</t>
  </si>
  <si>
    <t>6150</t>
  </si>
  <si>
    <t>Học bổng và hỗ trợ khác cho học sinh, sinh viên, cán bộ đi học</t>
  </si>
  <si>
    <t>6157</t>
  </si>
  <si>
    <t>Hỗ trợ đối tượng chính sách chi phí học tập</t>
  </si>
  <si>
    <t>6200</t>
  </si>
  <si>
    <t>Tiền thưởng</t>
  </si>
  <si>
    <t>6201</t>
  </si>
  <si>
    <t>Thưởng thường xuyên</t>
  </si>
  <si>
    <t>6400</t>
  </si>
  <si>
    <t>Các khoản thanh toán khác cho cá nhân</t>
  </si>
  <si>
    <t>6401</t>
  </si>
  <si>
    <t>Tiền ăn</t>
  </si>
  <si>
    <t>6505</t>
  </si>
  <si>
    <t>Tiền khoán phương tiện theo chế độ</t>
  </si>
  <si>
    <t>6605</t>
  </si>
  <si>
    <t>Thuê bao kênh vệ tinh; thuê bao cáp truyền hình; cước phí Internet; thuê đường truyền mạng</t>
  </si>
  <si>
    <t>6701</t>
  </si>
  <si>
    <t>Tiền vé máy bay, tàu, xe</t>
  </si>
  <si>
    <t>6702</t>
  </si>
  <si>
    <t>Phụ cấp công tác phí</t>
  </si>
  <si>
    <t>6703</t>
  </si>
  <si>
    <t>Tiền thuê phòng ngủ</t>
  </si>
  <si>
    <t>6750</t>
  </si>
  <si>
    <t>Chi phí thuê mướn</t>
  </si>
  <si>
    <t>6799</t>
  </si>
  <si>
    <t>Chi phí thuê mướn khác</t>
  </si>
  <si>
    <t>6900</t>
  </si>
  <si>
    <t>Sửa chữa, duy tu tài sản phục vụ công tác chuyên môn và các công trình cơ sở hạ tầng</t>
  </si>
  <si>
    <t>6921</t>
  </si>
  <si>
    <t>Đường điện, cấp thoát nước</t>
  </si>
  <si>
    <t>6999</t>
  </si>
  <si>
    <t>Tài sản và thiết bị khác</t>
  </si>
  <si>
    <t>7757</t>
  </si>
  <si>
    <t>Chi bảo hiểm tài sản và phương tiện</t>
  </si>
  <si>
    <t>7761</t>
  </si>
  <si>
    <t>Chi tiếp khách</t>
  </si>
  <si>
    <t>7766</t>
  </si>
  <si>
    <t>Cấp bù học phí cho cơ sở giáo dục đào tạo theo chế độ</t>
  </si>
  <si>
    <t>Giáo dục tiểu học</t>
  </si>
  <si>
    <t>6151</t>
  </si>
  <si>
    <t>Học bổng học sinh, sinh viên học trong nước (không bao gồm học sinh dân tộc nội trú)</t>
  </si>
  <si>
    <t>6202</t>
  </si>
  <si>
    <t>Thưởng đột xuất</t>
  </si>
  <si>
    <t>6553</t>
  </si>
  <si>
    <t>Khoán văn phòng phẩm</t>
  </si>
  <si>
    <t>6608</t>
  </si>
  <si>
    <t>Phim ảnh; ấn phẩm truyền thông; sách, báo, tạp chí thư viện</t>
  </si>
  <si>
    <t>6912</t>
  </si>
  <si>
    <t>6949</t>
  </si>
  <si>
    <t>Các tài sản và công trình hạ tầng cơ sở khác</t>
  </si>
  <si>
    <t>7004</t>
  </si>
  <si>
    <t>Đồng phục, trang phục; bảo hộ lao động</t>
  </si>
  <si>
    <t>Giáo dục trung học cơ sở</t>
  </si>
  <si>
    <t>6652</t>
  </si>
  <si>
    <t>Bồi dưỡng giảng viên, báo cáo viên</t>
  </si>
  <si>
    <t>6751</t>
  </si>
  <si>
    <t>Thuê phương tiện vận chuyển</t>
  </si>
  <si>
    <t>6757</t>
  </si>
  <si>
    <t>Thuê lao động trong nước</t>
  </si>
  <si>
    <t>6758</t>
  </si>
  <si>
    <t>Thuê đào tạo lại cán bộ</t>
  </si>
  <si>
    <t>Trạm Y tế xã</t>
  </si>
  <si>
    <t>130</t>
  </si>
  <si>
    <t>Y tế, dân số và gia đình</t>
  </si>
  <si>
    <t>Khám bệnh, chữa bệnh</t>
  </si>
  <si>
    <t>6349</t>
  </si>
  <si>
    <t>Các khoản đóng góp khác</t>
  </si>
  <si>
    <t>040</t>
  </si>
  <si>
    <t>An ninh và trật tự an toàn xã hội</t>
  </si>
  <si>
    <t>6606</t>
  </si>
  <si>
    <t>Tuyên truyền; quảng cáo</t>
  </si>
  <si>
    <t>9300</t>
  </si>
  <si>
    <t>Chi xây dựng</t>
  </si>
  <si>
    <t>9301</t>
  </si>
  <si>
    <t>Chi xây dựng các công trình, hạng mục công trình</t>
  </si>
  <si>
    <t>9400</t>
  </si>
  <si>
    <t>9401</t>
  </si>
  <si>
    <t>Chi phí quản lý dự án</t>
  </si>
  <si>
    <t>9402</t>
  </si>
  <si>
    <t>Chi phí tư vấn đầu tư xây dựng</t>
  </si>
  <si>
    <t>Y tế khác</t>
  </si>
  <si>
    <t>160</t>
  </si>
  <si>
    <t>Văn hóa thông tin</t>
  </si>
  <si>
    <t>Văn hóa</t>
  </si>
  <si>
    <t>Thủy lợi và dịch vụ thủy lợi</t>
  </si>
  <si>
    <t>Giao thông đường bộ</t>
  </si>
  <si>
    <t>6111</t>
  </si>
  <si>
    <t>Hoạt động phí đại biểu Quốc hội, đại biểu Hội đồng nhân dân</t>
  </si>
  <si>
    <t>6503</t>
  </si>
  <si>
    <t>Tiền nhiên liệu</t>
  </si>
  <si>
    <t>6901</t>
  </si>
  <si>
    <t>Ô tô dùng chung</t>
  </si>
  <si>
    <t>Chính sách và hoạt động phục vụ người có công với cách mạng</t>
  </si>
  <si>
    <t>Lương hưu và trợ cấp bảo hiểm xã hội</t>
  </si>
  <si>
    <t>7250</t>
  </si>
  <si>
    <t>Chi lương hưu và trợ cấp bảo hiểm xã hội</t>
  </si>
  <si>
    <t>7262</t>
  </si>
  <si>
    <t>Trợ cấp hàng tháng cho cán bộ xã nghỉ việc theo chế độ</t>
  </si>
  <si>
    <t>Phòng Kinh tế (đối với xã, đặc khu) hoặc Phòng Kinh tế, Hạ tầng và Đô thị (đối với phường và đặc khu Phú Quốc)</t>
  </si>
  <si>
    <t>250</t>
  </si>
  <si>
    <t>Bảo vệ môi trường</t>
  </si>
  <si>
    <t>Bảo vệ môi trường khác</t>
  </si>
  <si>
    <t>6504</t>
  </si>
  <si>
    <t>Tiền vệ sinh, môi trường</t>
  </si>
  <si>
    <t>6922</t>
  </si>
  <si>
    <t>Đường sá, cầu cống, bến cảng, sân bay</t>
  </si>
  <si>
    <t>Phòng Văn hóa - Xã hội</t>
  </si>
  <si>
    <t>Các nhiệm vụ phục vụ cho giáo dục, đào tạo, giáo dục nghề nghiệp khác</t>
  </si>
  <si>
    <t>Hỗ trợ kinh phí mua thẻ bảo hiểm y tế cho các đối tượng chính sách</t>
  </si>
  <si>
    <t>190</t>
  </si>
  <si>
    <t>Phát thanh, truyền hình, thông tấn</t>
  </si>
  <si>
    <t>Phát thanh</t>
  </si>
  <si>
    <t>220</t>
  </si>
  <si>
    <t>Thể dục thể thao</t>
  </si>
  <si>
    <t>Thể dục thể thao</t>
  </si>
  <si>
    <t>6249</t>
  </si>
  <si>
    <t>Thưởng khác</t>
  </si>
  <si>
    <t>7150</t>
  </si>
  <si>
    <t>Chi về công tác người có công với cách mạng</t>
  </si>
  <si>
    <t>7157</t>
  </si>
  <si>
    <t>Chi công tác nghĩa trang và mộ liệt sĩ</t>
  </si>
  <si>
    <t>7151</t>
  </si>
  <si>
    <t>Trợ cấp hàng tháng</t>
  </si>
  <si>
    <t>7152</t>
  </si>
  <si>
    <t>Trợ cấp một lần</t>
  </si>
  <si>
    <t>7153</t>
  </si>
  <si>
    <t>Ưu đãi khác cho thương binh, bệnh binh</t>
  </si>
  <si>
    <t>7154</t>
  </si>
  <si>
    <t>Phương tiện trợ giúp, dụng cụ chỉnh hình</t>
  </si>
  <si>
    <t>7162</t>
  </si>
  <si>
    <t>Chi quà lễ, tết</t>
  </si>
  <si>
    <t>7165</t>
  </si>
  <si>
    <t>Trợ cấp ưu đãi học tập</t>
  </si>
  <si>
    <t>7166</t>
  </si>
  <si>
    <t>Điều trị, điều dưỡng</t>
  </si>
  <si>
    <t>7257</t>
  </si>
  <si>
    <t>Trợ cấp mai táng</t>
  </si>
  <si>
    <t>7450</t>
  </si>
  <si>
    <t>Chi về công tác bảo đảm xã hội</t>
  </si>
  <si>
    <t>7455</t>
  </si>
  <si>
    <t>Chi trợ cấp hàng tháng cho các đối tượng bảo trợ xã hội tại cộng đồng</t>
  </si>
  <si>
    <t>7499</t>
  </si>
  <si>
    <t>TT26/2026/TT-BTC - Biểu số 64</t>
  </si>
  <si>
    <t>BÁO CÁO CHI CTMT-QG NHÀ NƯỚC THEO MLNS NĂM  2026</t>
  </si>
  <si>
    <t>'4445419030 - Xã Trung Thuần</t>
  </si>
  <si>
    <t>Mã
CTMT-QG</t>
  </si>
  <si>
    <t>Tên CTMT-QG</t>
  </si>
  <si>
    <t>Số
Dự toán</t>
  </si>
  <si>
    <t>Số
Thực hiện</t>
  </si>
  <si>
    <t>00470</t>
  </si>
  <si>
    <t>Chương trình mục tiêu quốc gia giảm nghèo bền vững giai đoạn 2021-2025</t>
  </si>
  <si>
    <t>Nông nghiệp và dịch vụ nông nghiệp</t>
  </si>
  <si>
    <t>00490</t>
  </si>
  <si>
    <t>Chương trình mục tiêu quốc gia xây dựng nông thôn mới giai đoạn 2021-2025</t>
  </si>
  <si>
    <t>Tiểu 
mục</t>
  </si>
  <si>
    <t xml:space="preserve"> Trong đó: Thu từ hoạt động thăm dò, khai thác dầu, khí</t>
  </si>
  <si>
    <t xml:space="preserve"> Trong đó: Thu từ cơ sở kinh doanh nhập khẩu tiếp tục bán ra trong nước</t>
  </si>
  <si>
    <t xml:space="preserve"> Trong đó:  Thuế tài nguyên dầu khí</t>
  </si>
  <si>
    <t>Trong đó: Thu từ hoạt động thăm dò, khai thác dầu, khí</t>
  </si>
  <si>
    <t xml:space="preserve"> -  Thu do cơ quan, tổ chức, đơn vị thuộc ĐP quản lý</t>
  </si>
  <si>
    <t xml:space="preserve"> Thu khác ngân sách địa phương</t>
  </si>
  <si>
    <t xml:space="preserve"> Trong đó: Thuế xuất khẩu qua biên giới đất liền</t>
  </si>
  <si>
    <t xml:space="preserve"> Trong đó: Thuế nhập khẩu qua biên giới đất liền</t>
  </si>
  <si>
    <t xml:space="preserve"> - Bằng nguồn vốn trong nước</t>
  </si>
  <si>
    <t xml:space="preserve"> - Bằng nguồn vốn ngoài nước</t>
  </si>
  <si>
    <t xml:space="preserve"> - Chi dự phòng</t>
  </si>
  <si>
    <t>PHỤ LỤC SỐ: 01</t>
  </si>
  <si>
    <t>PHỤ LỤC SỐ: 02</t>
  </si>
  <si>
    <t>PHỤ LỤC SỐ: 03</t>
  </si>
  <si>
    <t>PHỤ LỤC SỐ: 04</t>
  </si>
  <si>
    <t xml:space="preserve">PHỤ LỤC SỐ: 05       </t>
  </si>
  <si>
    <t>PHỤ LỤC SỐ: 06</t>
  </si>
  <si>
    <t>(Kèm theo Báo cáo số 211/BC-UBND ngày 3 tháng 7 năm 2026 của UBND xã Trung Thuần)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</si>
</sst>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3">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quot;$&quot;#,##0"/>
    <numFmt numFmtId="165" formatCode="&quot;$&quot;#,##0;[Red]\-&quot;$&quot;#,##0"/>
    <numFmt numFmtId="166" formatCode="_-&quot;$&quot;* #,##0_-;\-&quot;$&quot;* #,##0_-;_-&quot;$&quot;* &quot;-&quot;_-;_-@_-"/>
    <numFmt numFmtId="167" formatCode="_-* #,##0_-;\-* #,##0_-;_-* &quot;-&quot;_-;_-@_-"/>
    <numFmt numFmtId="168" formatCode="_-&quot;$&quot;* #,##0.00_-;\-&quot;$&quot;* #,##0.00_-;_-&quot;$&quot;* &quot;-&quot;??_-;_-@_-"/>
    <numFmt numFmtId="169" formatCode="_-* #,##0.00_-;\-* #,##0.00_-;_-* &quot;-&quot;??_-;_-@_-"/>
    <numFmt numFmtId="170" formatCode="&quot;£&quot;#,##0;\-&quot;£&quot;#,##0"/>
    <numFmt numFmtId="171" formatCode="&quot;£&quot;#,##0;[Red]\-&quot;£&quot;#,##0"/>
    <numFmt numFmtId="172" formatCode="_-&quot;£&quot;* #,##0_-;\-&quot;£&quot;* #,##0_-;_-&quot;£&quot;* &quot;-&quot;_-;_-@_-"/>
    <numFmt numFmtId="173" formatCode="_-&quot;£&quot;* #,##0.00_-;\-&quot;£&quot;* #,##0.00_-;_-&quot;£&quot;* &quot;-&quot;??_-;_-@_-"/>
    <numFmt numFmtId="174" formatCode="#,##0\ &quot;F&quot;;\-#,##0\ &quot;F&quot;"/>
    <numFmt numFmtId="175" formatCode="#,##0\ &quot;F&quot;;[Red]\-#,##0\ &quot;F&quot;"/>
    <numFmt numFmtId="176" formatCode="#,##0.00\ &quot;F&quot;;\-#,##0.00\ &quot;F&quot;"/>
    <numFmt numFmtId="177" formatCode="#,##0.00\ &quot;F&quot;;[Red]\-#,##0.00\ &quot;F&quot;"/>
    <numFmt numFmtId="178" formatCode="_-* #,##0\ &quot;F&quot;_-;\-* #,##0\ &quot;F&quot;_-;_-* &quot;-&quot;\ &quot;F&quot;_-;_-@_-"/>
    <numFmt numFmtId="179" formatCode="_-* #,##0\ _F_-;\-* #,##0\ _F_-;_-* &quot;-&quot;\ _F_-;_-@_-"/>
    <numFmt numFmtId="180" formatCode="_-* #,##0.00\ &quot;F&quot;_-;\-* #,##0.00\ &quot;F&quot;_-;_-* &quot;-&quot;??\ &quot;F&quot;_-;_-@_-"/>
    <numFmt numFmtId="181" formatCode="_-* #,##0.00\ _F_-;\-* #,##0.00\ _F_-;_-* &quot;-&quot;??\ _F_-;_-@_-"/>
    <numFmt numFmtId="182" formatCode="#,##0.0"/>
    <numFmt numFmtId="183" formatCode="#,###;\-#,###;&quot;&quot;;_(@_)"/>
    <numFmt numFmtId="184" formatCode="###,###"/>
    <numFmt numFmtId="185" formatCode="_(* #,##0_);_(* \(#,##0\);_(* &quot;-&quot;??_);_(@_)"/>
    <numFmt numFmtId="186" formatCode="##.##%"/>
    <numFmt numFmtId="187" formatCode="&quot;\&quot;#,##0.00;[Red]&quot;\&quot;&quot;\&quot;&quot;\&quot;&quot;\&quot;&quot;\&quot;&quot;\&quot;\-#,##0.00"/>
    <numFmt numFmtId="188" formatCode="&quot;\&quot;#,##0;[Red]&quot;\&quot;&quot;\&quot;\-#,##0"/>
    <numFmt numFmtId="189" formatCode="_ * #,##0.00_ ;_ * \-#,##0.00_ ;_ * &quot;-&quot;??_ ;_ @_ "/>
    <numFmt numFmtId="190" formatCode="_ * #,##0_ ;_ * \-#,##0_ ;_ * &quot;-&quot;_ ;_ @_ "/>
    <numFmt numFmtId="191" formatCode="_-&quot;ñ&quot;* #,##0_-;\-&quot;ñ&quot;* #,##0_-;_-&quot;ñ&quot;* &quot;-&quot;_-;_-@_-"/>
    <numFmt numFmtId="192" formatCode="_ * #,##0_)&quot;$&quot;_ ;_ * \(#,##0\)&quot;$&quot;_ ;_ * &quot;-&quot;_)&quot;$&quot;_ ;_ @_ "/>
    <numFmt numFmtId="193" formatCode="_-* #,##0.00\ _V_N_D_-;\-* #,##0.00\ _V_N_D_-;_-* &quot;-&quot;??\ _V_N_D_-;_-@_-"/>
    <numFmt numFmtId="194" formatCode="_-* #,##0.00\ _F_B_-;\-* #,##0.00\ _F_B_-;_-* &quot;-&quot;??\ _F_B_-;_-@_-"/>
    <numFmt numFmtId="195" formatCode="_-* #,##0.00\ _F_-;\-* #,##0.00\ _F_-;_-* &quot;-&quot;&quot;?&quot;&quot;?&quot;\ _F_-;_-@_-"/>
    <numFmt numFmtId="196" formatCode="_-* #,##0.00\ _ñ_-;\-* #,##0.00\ _ñ_-;_-* &quot;-&quot;&quot;?&quot;&quot;?&quot;\ _ñ_-;_-@_-"/>
    <numFmt numFmtId="197" formatCode="_-* #,##0.00\ _ñ_-;\-* #,##0.00\ _ñ_-;_-* &quot;-&quot;??\ _ñ_-;_-@_-"/>
    <numFmt numFmtId="198" formatCode="_-* #,##0\ &quot;ñ&quot;_-;\-* #,##0\ &quot;ñ&quot;_-;_-* &quot;-&quot;\ &quot;ñ&quot;_-;_-@_-"/>
    <numFmt numFmtId="199" formatCode="_ &quot;$&quot;* #,##0_ ;_ &quot;$&quot;* \-#,##0_ ;_ &quot;$&quot;* &quot;-&quot;_ ;_ @_ "/>
    <numFmt numFmtId="200" formatCode="_-* #,##0\ _V_N_D_-;\-* #,##0\ _V_N_D_-;_-* &quot;-&quot;\ _V_N_D_-;_-@_-"/>
    <numFmt numFmtId="201" formatCode="_-* #,##0\ _F_B_-;\-* #,##0\ _F_B_-;_-* &quot;-&quot;\ _F_B_-;_-@_-"/>
    <numFmt numFmtId="202" formatCode="_-* #,##0\ _ñ_-;\-* #,##0\ _ñ_-;_-* &quot;-&quot;\ _ñ_-;_-@_-"/>
    <numFmt numFmtId="203" formatCode="###0"/>
    <numFmt numFmtId="204" formatCode="#,##0&quot;$&quot;_);[Red]\(#,##0&quot;$&quot;\)"/>
    <numFmt numFmtId="205" formatCode="&quot;$&quot;#&quot;$&quot;##0_);\(&quot;$&quot;#&quot;$&quot;##0\)"/>
    <numFmt numFmtId="206" formatCode="&quot;\&quot;#,##0;[Red]&quot;\&quot;\-#,##0"/>
    <numFmt numFmtId="207" formatCode="&quot;SFr.&quot;\ #,##0.00;[Red]&quot;SFr.&quot;\ \-#,##0.00"/>
    <numFmt numFmtId="208" formatCode="_ &quot;\&quot;* #,##0_ ;_ &quot;\&quot;* \-#,##0_ ;_ &quot;\&quot;* &quot;-&quot;_ ;_ @_ "/>
    <numFmt numFmtId="209" formatCode="_ &quot;SFr.&quot;\ * #,##0_ ;_ &quot;SFr.&quot;\ * \-#,##0_ ;_ &quot;SFr.&quot;\ * &quot;-&quot;_ ;_ @_ "/>
    <numFmt numFmtId="210" formatCode="_ * #,##0.00_)&quot;$&quot;_ ;_ * \(#,##0.00\)&quot;$&quot;_ ;_ * &quot;-&quot;??_)&quot;$&quot;_ ;_ @_ "/>
    <numFmt numFmtId="211" formatCode="#,##0.0_);\(#,##0.0\)"/>
    <numFmt numFmtId="212" formatCode="_(* #,##0.0000_);_(* \(#,##0.0000\);_(* &quot;-&quot;??_);_(@_)"/>
    <numFmt numFmtId="213" formatCode="###\ ###\ ###\ ###\ .00"/>
    <numFmt numFmtId="214" formatCode="###\ ###\ ###.000"/>
    <numFmt numFmtId="215" formatCode="_-* #,##0.000\ _F_-;\-* #,##0.000\ _F_-;_-* &quot;-&quot;???\ _F_-;_-@_-"/>
    <numFmt numFmtId="216" formatCode="dd\-mm\-yy"/>
    <numFmt numFmtId="217" formatCode="##,###.##"/>
    <numFmt numFmtId="218" formatCode="#0.##"/>
    <numFmt numFmtId="219" formatCode="0.000E+00"/>
    <numFmt numFmtId="220" formatCode="_-* #,##0_-;\-* #,##0_-;_-* &quot;-&quot;??_-;_-@_-"/>
    <numFmt numFmtId="221" formatCode="#,##0;\(#,##0\)"/>
    <numFmt numFmtId="222" formatCode="_ &quot;R&quot;\ * #,##0_ ;_ &quot;R&quot;\ * \-#,##0_ ;_ &quot;R&quot;\ * &quot;-&quot;_ ;_ @_ "/>
    <numFmt numFmtId="223" formatCode="&quot;$&quot;#,##0.000_);[Red]\(&quot;$&quot;#,##0.00\)"/>
    <numFmt numFmtId="224" formatCode="##,##0%"/>
    <numFmt numFmtId="225" formatCode="#,###%"/>
    <numFmt numFmtId="226" formatCode="##.##"/>
    <numFmt numFmtId="227" formatCode="###.###"/>
    <numFmt numFmtId="228" formatCode="##,###.####"/>
    <numFmt numFmtId="229" formatCode="\$#,##0\ ;\(\$#,##0\)"/>
    <numFmt numFmtId="230" formatCode="\t0.00%"/>
    <numFmt numFmtId="231" formatCode="##,##0.##"/>
    <numFmt numFmtId="232" formatCode="0.000"/>
    <numFmt numFmtId="233" formatCode="m\o\n\th\ \D\,\ \y\y\y\y"/>
    <numFmt numFmtId="234" formatCode="_-&quot;F&quot;\ * #,##0.0_-;_-&quot;F&quot;\ * #,##0.0\-;_-&quot;F&quot;\ * &quot;-&quot;??_-;_-@_-"/>
    <numFmt numFmtId="235" formatCode="\t#\ ??/??"/>
    <numFmt numFmtId="236" formatCode="_ * #,##0.00_)_d_ ;_ * \(#,##0.00\)_d_ ;_ * &quot;-&quot;??_)_d_ ;_ @_ "/>
    <numFmt numFmtId="237" formatCode="#,##0\ &quot;$&quot;_);[Red]\(#,##0\ &quot;$&quot;\)"/>
    <numFmt numFmtId="238" formatCode="&quot;$&quot;###,0&quot;.&quot;00_);[Red]\(&quot;$&quot;###,0&quot;.&quot;00\)"/>
    <numFmt numFmtId="239" formatCode="0.00_)"/>
    <numFmt numFmtId="240" formatCode="#,##0.000_);\(#,##0.000\)"/>
    <numFmt numFmtId="241" formatCode="#"/>
    <numFmt numFmtId="242" formatCode="&quot;$&quot;#&quot;$&quot;##0_);[Red]\(&quot;$&quot;#&quot;$&quot;##0\)"/>
    <numFmt numFmtId="243" formatCode="&quot;¡Ì&quot;#,##0;[Red]\-&quot;¡Ì&quot;#,##0"/>
    <numFmt numFmtId="244" formatCode="_(&quot;.&quot;* #&quot;$&quot;##0_);_(&quot;.&quot;* \(#&quot;$&quot;##0\);_(&quot;.&quot;* &quot;-&quot;_);_(@_)"/>
    <numFmt numFmtId="245" formatCode="_-* #,##0.0\ _F_-;\-* #,##0.0\ _F_-;_-* &quot;-&quot;??\ _F_-;_-@_-"/>
    <numFmt numFmtId="246" formatCode="#,##0.00\ \ "/>
    <numFmt numFmtId="247" formatCode="&quot;€&quot;#,##0_);\(&quot;€&quot;#,##0\)"/>
    <numFmt numFmtId="248" formatCode="#,##0\ &quot;€&quot;;\-#,##0\ &quot;€&quot;"/>
    <numFmt numFmtId="249" formatCode="#,##0&quot;$&quot;_);\(#,##0&quot;$&quot;\)"/>
    <numFmt numFmtId="250" formatCode="&quot;\&quot;#,##0.00;[Red]&quot;\&quot;\-#,##0.00"/>
    <numFmt numFmtId="251" formatCode="_-* #,##0.00\ _€_-;\-* #,##0.00\ _€_-;_-* &quot;-&quot;??\ _€_-;_-@_-"/>
    <numFmt numFmtId="252" formatCode="_-* #,##0\ &quot;€&quot;_-;\-* #,##0\ &quot;€&quot;_-;_-* &quot;-&quot;\ &quot;€&quot;_-;_-@_-"/>
    <numFmt numFmtId="253" formatCode="_(* #,##0_);_(* \(#,##0\);_(* &quot;-&quot;&quot;?&quot;&quot;?&quot;_);_(@_)"/>
    <numFmt numFmtId="254" formatCode="_-* #,##0.00\ &quot;₫&quot;_-;\-* #,##0.00\ &quot;₫&quot;_-;_-* &quot;-&quot;&quot;?&quot;&quot;?&quot;\ &quot;₫&quot;_-;_-@_-"/>
    <numFmt numFmtId="255" formatCode="_-* #,##0\ _₫_-;\-* #,##0\ _₫_-;_-* &quot;-&quot;\ _₫_-;_-@_-"/>
    <numFmt numFmtId="256" formatCode="_-* #,##0.00\ _₫_-;\-* #,##0.00\ _₫_-;_-* &quot;-&quot;??\ _₫_-;_-@_-"/>
    <numFmt numFmtId="257" formatCode="&quot;\&quot;#,##0;[Red]\-&quot;\&quot;#,##0"/>
    <numFmt numFmtId="258" formatCode="&quot;\&quot;#,##0.00;\-&quot;\&quot;#,##0.00"/>
    <numFmt numFmtId="259" formatCode="#,###"/>
  </numFmts>
  <fonts count="193">
    <font>
      <sz val="11"/>
      <color theme="1"/>
      <name val="Calibri"/>
      <family val="2"/>
      <scheme val="minor"/>
    </font>
    <font>
      <sz val="11"/>
      <color theme="1"/>
      <name val="Calibri"/>
      <family val="2"/>
      <scheme val="minor"/>
    </font>
    <font>
      <sz val="12"/>
      <name val=".VnTime"/>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2"/>
      <name val=".VnTime"/>
      <family val="2"/>
    </font>
    <font>
      <sz val="9"/>
      <name val="Arial"/>
      <family val="2"/>
    </font>
    <font>
      <i/>
      <sz val="11"/>
      <color indexed="23"/>
      <name val="Calibri"/>
      <family val="2"/>
    </font>
    <font>
      <sz val="11"/>
      <color indexed="17"/>
      <name val="Calibri"/>
      <family val="2"/>
    </font>
    <font>
      <sz val="13"/>
      <name val=".VnTime"/>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color indexed="8"/>
      <name val="Times New Roman"/>
      <family val="2"/>
    </font>
    <font>
      <sz val="14"/>
      <name val=".VnTime"/>
      <family val="2"/>
    </font>
    <font>
      <sz val="12"/>
      <name val=".VnArial Narrow"/>
      <family val="2"/>
    </font>
    <font>
      <sz val="11"/>
      <color indexed="8"/>
      <name val="Calibri"/>
      <family val="2"/>
      <charset val="163"/>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Times New Roman"/>
      <family val="1"/>
    </font>
    <font>
      <sz val="14"/>
      <name val="Times New Roman"/>
      <family val="1"/>
    </font>
    <font>
      <b/>
      <sz val="11"/>
      <name val="Times New Roman"/>
      <family val="1"/>
    </font>
    <font>
      <sz val="12"/>
      <name val="VNI-Times"/>
    </font>
    <font>
      <sz val="12"/>
      <name val="돋움체"/>
      <family val="3"/>
      <charset val="129"/>
    </font>
    <font>
      <b/>
      <sz val="10"/>
      <name val="SVNtimes new roman"/>
      <family val="2"/>
    </font>
    <font>
      <sz val="12"/>
      <name val="VNtimes new roman"/>
      <family val="2"/>
    </font>
    <font>
      <sz val="10"/>
      <name val="Arial"/>
      <family val="2"/>
    </font>
    <font>
      <sz val="10"/>
      <name val="Helv"/>
      <family val="2"/>
    </font>
    <font>
      <sz val="10"/>
      <name val="AngsanaUPC"/>
      <family val="1"/>
    </font>
    <font>
      <sz val="10"/>
      <name val="??"/>
      <family val="3"/>
      <charset val="129"/>
    </font>
    <font>
      <sz val="12"/>
      <name val="????"/>
      <family val="1"/>
      <charset val="136"/>
    </font>
    <font>
      <sz val="12"/>
      <name val="Courier"/>
      <family val="3"/>
    </font>
    <font>
      <sz val="12"/>
      <name val="|??¢¥¢¬¨Ï"/>
      <family val="1"/>
      <charset val="129"/>
    </font>
    <font>
      <sz val="14"/>
      <name val="뼻뮝"/>
      <family val="3"/>
      <charset val="129"/>
    </font>
    <font>
      <sz val="10"/>
      <name val="MS Sans Serif"/>
      <family val="2"/>
    </font>
    <font>
      <sz val="10"/>
      <name val=".VnTime"/>
      <family val="2"/>
    </font>
    <font>
      <sz val="10"/>
      <name val="VNI-Times"/>
    </font>
    <font>
      <sz val="12"/>
      <name val=".VnArial"/>
      <family val="2"/>
    </font>
    <font>
      <sz val="12"/>
      <name val="바탕체"/>
      <family val="1"/>
      <charset val="129"/>
    </font>
    <font>
      <sz val="11"/>
      <name val="–¾’©"/>
      <family val="1"/>
      <charset val="128"/>
    </font>
    <font>
      <sz val="10"/>
      <name val="Times New Roman"/>
      <family val="1"/>
    </font>
    <font>
      <sz val="14"/>
      <name val="VNTime"/>
    </font>
    <font>
      <b/>
      <u/>
      <sz val="14"/>
      <color indexed="8"/>
      <name val=".VnBook-AntiquaH"/>
      <family val="2"/>
    </font>
    <font>
      <sz val="11"/>
      <name val=".VnTime"/>
      <family val="2"/>
    </font>
    <font>
      <b/>
      <sz val="10"/>
      <name val=".VnArial"/>
      <family val="2"/>
    </font>
    <font>
      <sz val="12"/>
      <name val="???"/>
      <family val="3"/>
    </font>
    <font>
      <sz val="12"/>
      <name val="바탕체"/>
      <family val="3"/>
    </font>
    <font>
      <sz val="12"/>
      <color indexed="8"/>
      <name val="¹ÙÅÁÃ¼"/>
      <family val="1"/>
      <charset val="129"/>
    </font>
    <font>
      <i/>
      <sz val="12"/>
      <color indexed="8"/>
      <name val=".VnBook-AntiquaH"/>
      <family val="2"/>
    </font>
    <font>
      <b/>
      <sz val="12"/>
      <color indexed="8"/>
      <name val=".VnBook-Antiqua"/>
      <family val="2"/>
    </font>
    <font>
      <i/>
      <sz val="12"/>
      <color indexed="8"/>
      <name val=".VnBook-Antiqua"/>
      <family val="2"/>
    </font>
    <font>
      <sz val="10"/>
      <color indexed="8"/>
      <name val=".VnTime"/>
      <family val="2"/>
    </font>
    <font>
      <sz val="10"/>
      <color indexed="9"/>
      <name val=".VnTime"/>
      <family val="2"/>
    </font>
    <font>
      <sz val="12"/>
      <name val="¹UAAA¼"/>
      <family val="3"/>
      <charset val="129"/>
    </font>
    <font>
      <sz val="11"/>
      <name val="±¼¸²Ã¼"/>
      <family val="3"/>
      <charset val="129"/>
    </font>
    <font>
      <sz val="8"/>
      <name val="Times New Roman"/>
      <family val="1"/>
    </font>
    <font>
      <sz val="12"/>
      <name val="¹ÙÅÁÃ¼"/>
      <charset val="129"/>
    </font>
    <font>
      <sz val="11"/>
      <color indexed="10"/>
      <name val="Arial"/>
      <family val="2"/>
    </font>
    <font>
      <sz val="12"/>
      <name val="Tms Rmn"/>
    </font>
    <font>
      <sz val="11"/>
      <name val="µ¸¿ò"/>
      <charset val="129"/>
    </font>
    <font>
      <sz val="10"/>
      <name val="Helv"/>
    </font>
    <font>
      <sz val="12"/>
      <name val="Arial"/>
      <family val="2"/>
    </font>
    <font>
      <b/>
      <sz val="10"/>
      <name val="Helv"/>
    </font>
    <font>
      <b/>
      <sz val="8"/>
      <color indexed="12"/>
      <name val="Arial"/>
      <family val="2"/>
    </font>
    <font>
      <sz val="8"/>
      <color indexed="8"/>
      <name val="Arial"/>
      <family val="2"/>
    </font>
    <font>
      <sz val="8"/>
      <name val="SVNtimes new roman"/>
      <family val="2"/>
    </font>
    <font>
      <sz val="10"/>
      <name val="VNI-Aptima"/>
    </font>
    <font>
      <sz val="11"/>
      <name val="VNI-Times"/>
    </font>
    <font>
      <sz val="10"/>
      <name val="Arial"/>
      <family val="2"/>
      <charset val="163"/>
    </font>
    <font>
      <sz val="10"/>
      <name val="MS Serif"/>
      <family val="1"/>
    </font>
    <font>
      <sz val="11"/>
      <name val="VNtimes New Roman"/>
      <family val="2"/>
    </font>
    <font>
      <sz val="8"/>
      <name val="VNI-Helve-Condense"/>
    </font>
    <font>
      <sz val="11"/>
      <name val="VNcentury Gothic"/>
      <family val="2"/>
    </font>
    <font>
      <b/>
      <sz val="15"/>
      <name val="VNcentury Gothic"/>
      <family val="2"/>
    </font>
    <font>
      <sz val="12"/>
      <name val="SVNtimes new roman"/>
      <family val="2"/>
    </font>
    <font>
      <sz val="10"/>
      <name val="SVNtimes new roman"/>
      <family val="2"/>
    </font>
    <font>
      <sz val="10"/>
      <color indexed="8"/>
      <name val="Arial"/>
      <family val="2"/>
    </font>
    <font>
      <sz val="1"/>
      <color indexed="8"/>
      <name val="Courier"/>
      <family val="3"/>
    </font>
    <font>
      <sz val="10"/>
      <name val="Arial CE"/>
      <charset val="238"/>
    </font>
    <font>
      <b/>
      <sz val="10"/>
      <color indexed="8"/>
      <name val=".VnTime"/>
      <family val="2"/>
    </font>
    <font>
      <sz val="10"/>
      <color indexed="16"/>
      <name val="MS Serif"/>
      <family val="1"/>
    </font>
    <font>
      <sz val="10"/>
      <name val="VNI-Helve-Condense"/>
    </font>
    <font>
      <b/>
      <sz val="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4"/>
      <color indexed="14"/>
      <name val="VNottawa"/>
      <family val="2"/>
    </font>
    <font>
      <b/>
      <sz val="16"/>
      <name val="VNottawa"/>
      <family val="2"/>
    </font>
    <font>
      <sz val="8"/>
      <name val="Arial"/>
      <family val="2"/>
    </font>
    <font>
      <sz val="10"/>
      <name val=".VnArialH"/>
      <family val="2"/>
    </font>
    <font>
      <b/>
      <sz val="12"/>
      <name val=".VnBook-AntiquaH"/>
      <family val="2"/>
    </font>
    <font>
      <b/>
      <sz val="12"/>
      <color indexed="9"/>
      <name val="Tms Rmn"/>
    </font>
    <font>
      <b/>
      <sz val="12"/>
      <name val="Helv"/>
    </font>
    <font>
      <b/>
      <sz val="12"/>
      <name val="Arial"/>
      <family val="2"/>
    </font>
    <font>
      <b/>
      <sz val="18"/>
      <name val="Arial"/>
      <family val="2"/>
    </font>
    <font>
      <b/>
      <sz val="8"/>
      <name val="MS Sans Serif"/>
      <family val="2"/>
    </font>
    <font>
      <b/>
      <sz val="10"/>
      <name val=".VnTime"/>
      <family val="2"/>
    </font>
    <font>
      <b/>
      <sz val="14"/>
      <name val=".VnTimeH"/>
      <family val="2"/>
    </font>
    <font>
      <sz val="12"/>
      <name val="??"/>
      <family val="1"/>
      <charset val="129"/>
    </font>
    <font>
      <sz val="10"/>
      <name val=" "/>
      <family val="1"/>
      <charset val="136"/>
    </font>
    <font>
      <sz val="8"/>
      <name val="VNarial"/>
      <family val="2"/>
    </font>
    <font>
      <b/>
      <sz val="11"/>
      <name val="Helv"/>
    </font>
    <font>
      <sz val="7"/>
      <name val="Small Fonts"/>
      <family val="2"/>
    </font>
    <font>
      <b/>
      <sz val="12"/>
      <name val="VN-NTime"/>
    </font>
    <font>
      <sz val="12"/>
      <name val="???"/>
      <family val="1"/>
      <charset val="129"/>
    </font>
    <font>
      <b/>
      <i/>
      <sz val="16"/>
      <name val="Helv"/>
    </font>
    <font>
      <sz val="10"/>
      <name val=".VnArial"/>
      <family val="2"/>
    </font>
    <font>
      <b/>
      <sz val="11"/>
      <name val="Arial"/>
      <family val="2"/>
    </font>
    <font>
      <sz val="12"/>
      <name val="Helv"/>
      <family val="2"/>
    </font>
    <font>
      <b/>
      <sz val="10"/>
      <name val="MS Sans Serif"/>
      <family val="2"/>
    </font>
    <font>
      <b/>
      <sz val="10"/>
      <color indexed="18"/>
      <name val="VNarial"/>
      <family val="2"/>
    </font>
    <font>
      <sz val="8"/>
      <name val="Wingdings"/>
      <charset val="2"/>
    </font>
    <font>
      <sz val="8"/>
      <name val="Helv"/>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11"/>
      <name val="3C_Times_T"/>
    </font>
    <font>
      <sz val="8"/>
      <name val="MS Sans Serif"/>
      <family val="2"/>
    </font>
    <font>
      <b/>
      <sz val="10.5"/>
      <name val=".VnAvantH"/>
      <family val="2"/>
    </font>
    <font>
      <sz val="10"/>
      <name val="3C_Times_T"/>
    </font>
    <font>
      <sz val="11"/>
      <color indexed="32"/>
      <name val="VNI-Times"/>
    </font>
    <font>
      <b/>
      <sz val="8"/>
      <color indexed="8"/>
      <name val="Helv"/>
    </font>
    <font>
      <sz val="13"/>
      <name val=".VnArial"/>
      <family val="2"/>
    </font>
    <font>
      <sz val="8"/>
      <name val=".VnTime"/>
      <family val="2"/>
    </font>
    <font>
      <sz val="12"/>
      <name val="VNTime"/>
    </font>
    <font>
      <sz val="11"/>
      <name val=".VnAvant"/>
      <family val="2"/>
    </font>
    <font>
      <b/>
      <sz val="13"/>
      <color indexed="8"/>
      <name val=".VnTimeH"/>
      <family val="2"/>
    </font>
    <font>
      <sz val="9.5"/>
      <name val=".VnBlackH"/>
      <family val="2"/>
    </font>
    <font>
      <b/>
      <sz val="10"/>
      <name val=".VnBahamasBH"/>
      <family val="2"/>
    </font>
    <font>
      <b/>
      <sz val="11"/>
      <name val=".VnArialH"/>
      <family val="2"/>
    </font>
    <font>
      <b/>
      <sz val="10"/>
      <name val=".VnArialH"/>
      <family val="2"/>
    </font>
    <font>
      <sz val="10"/>
      <name val=".VnArial Narrow"/>
      <family val="2"/>
    </font>
    <font>
      <vertAlign val="superscript"/>
      <sz val="12"/>
      <name val="Times New Roman"/>
      <family val="1"/>
    </font>
    <font>
      <b/>
      <i/>
      <sz val="14"/>
      <color indexed="12"/>
      <name val="Times New Roman"/>
      <family val="1"/>
    </font>
    <font>
      <sz val="10"/>
      <name val="VNtimes new roman"/>
      <family val="2"/>
    </font>
    <font>
      <sz val="14"/>
      <name val="VnTime"/>
      <family val="2"/>
    </font>
    <font>
      <b/>
      <sz val="8"/>
      <name val="VN Helvetica"/>
    </font>
    <font>
      <b/>
      <sz val="12"/>
      <name val=".VnTime"/>
      <family val="2"/>
    </font>
    <font>
      <b/>
      <sz val="10"/>
      <name val="VN AvantGBook"/>
    </font>
    <font>
      <b/>
      <sz val="16"/>
      <name val=".VnTime"/>
      <family val="2"/>
    </font>
    <font>
      <sz val="10"/>
      <name val="VNlucida sans"/>
      <family val="2"/>
    </font>
    <font>
      <sz val="9"/>
      <name val=".VnTime"/>
      <family val="2"/>
    </font>
    <font>
      <b/>
      <i/>
      <sz val="12"/>
      <name val=".VnTime"/>
      <family val="2"/>
    </font>
    <font>
      <sz val="14"/>
      <name val=".VnArial"/>
      <family val="2"/>
    </font>
    <font>
      <sz val="12"/>
      <name val="뼻뮝"/>
      <family val="1"/>
      <charset val="129"/>
    </font>
    <font>
      <sz val="10"/>
      <name val="명조"/>
      <family val="3"/>
      <charset val="129"/>
    </font>
    <font>
      <sz val="10"/>
      <name val="굴림체"/>
      <family val="3"/>
      <charset val="129"/>
    </font>
    <font>
      <sz val="10"/>
      <name val="돋움체"/>
      <family val="3"/>
      <charset val="129"/>
    </font>
    <font>
      <sz val="10"/>
      <name val="ＭＳ Ｐゴシック"/>
      <family val="3"/>
      <charset val="128"/>
    </font>
    <font>
      <sz val="11"/>
      <name val="ＭＳ 明朝"/>
      <family val="1"/>
      <charset val="128"/>
    </font>
    <font>
      <sz val="11"/>
      <name val="VNI-Aptima"/>
    </font>
    <font>
      <sz val="12"/>
      <name val="???"/>
    </font>
    <font>
      <sz val="12"/>
      <color indexed="9"/>
      <name val="Times New Roman"/>
      <family val="2"/>
    </font>
    <font>
      <sz val="12"/>
      <color indexed="20"/>
      <name val="Times New Roman"/>
      <family val="2"/>
    </font>
    <font>
      <b/>
      <sz val="12"/>
      <color indexed="52"/>
      <name val="Times New Roman"/>
      <family val="2"/>
    </font>
    <font>
      <sz val="12"/>
      <color indexed="8"/>
      <name val=".VnTime"/>
      <family val="2"/>
    </font>
    <font>
      <b/>
      <sz val="12"/>
      <color indexed="9"/>
      <name val="Times New Roman"/>
      <family val="2"/>
    </font>
    <font>
      <sz val="10"/>
      <color indexed="8"/>
      <name val="Arial"/>
      <family val="2"/>
      <charset val="1"/>
    </font>
    <font>
      <i/>
      <sz val="12"/>
      <color indexed="23"/>
      <name val="Times New Roman"/>
      <family val="2"/>
    </font>
    <font>
      <sz val="12"/>
      <color indexed="17"/>
      <name val="Times New Roman"/>
      <family val="2"/>
    </font>
    <font>
      <b/>
      <sz val="15"/>
      <color indexed="56"/>
      <name val="Times New Roman"/>
      <family val="2"/>
    </font>
    <font>
      <b/>
      <sz val="13"/>
      <color indexed="56"/>
      <name val="Times New Roman"/>
      <family val="2"/>
    </font>
    <font>
      <b/>
      <sz val="11"/>
      <color indexed="56"/>
      <name val="Times New Roman"/>
      <family val="2"/>
    </font>
    <font>
      <sz val="12"/>
      <color indexed="62"/>
      <name val="Times New Roman"/>
      <family val="2"/>
    </font>
    <font>
      <sz val="12"/>
      <color indexed="52"/>
      <name val="Times New Roman"/>
      <family val="2"/>
    </font>
    <font>
      <sz val="12"/>
      <color indexed="60"/>
      <name val="Times New Roman"/>
      <family val="2"/>
    </font>
    <font>
      <sz val="12"/>
      <color indexed="8"/>
      <name val="Times New Roman"/>
      <family val="2"/>
      <charset val="163"/>
    </font>
    <font>
      <b/>
      <sz val="12"/>
      <color indexed="63"/>
      <name val="Times New Roman"/>
      <family val="2"/>
    </font>
    <font>
      <sz val="8"/>
      <name val="Tms Rmn"/>
    </font>
    <font>
      <b/>
      <sz val="12"/>
      <color indexed="8"/>
      <name val="Times New Roman"/>
      <family val="2"/>
    </font>
    <font>
      <sz val="12"/>
      <color indexed="10"/>
      <name val="Times New Roman"/>
      <family val="2"/>
    </font>
    <font>
      <sz val="11"/>
      <color theme="1"/>
      <name val="Calibri"/>
      <family val="2"/>
      <charset val="163"/>
      <scheme val="minor"/>
    </font>
    <font>
      <sz val="12"/>
      <color theme="1"/>
      <name val="Times New Roman"/>
      <family val="2"/>
    </font>
    <font>
      <sz val="12"/>
      <color theme="1"/>
      <name val=".VnTime"/>
      <family val="2"/>
    </font>
    <font>
      <sz val="12"/>
      <color theme="1"/>
      <name val="Times New Roman"/>
      <family val="2"/>
      <charset val="163"/>
    </font>
    <font>
      <sz val="12"/>
      <color theme="1"/>
      <name val="Times New Roman"/>
      <family val="1"/>
    </font>
    <font>
      <i/>
      <sz val="12"/>
      <color theme="1"/>
      <name val="Times New Roman"/>
      <family val="1"/>
    </font>
    <font>
      <b/>
      <sz val="12"/>
      <color theme="1"/>
      <name val="Times New Roman"/>
      <family val="1"/>
    </font>
    <font>
      <i/>
      <sz val="14"/>
      <color theme="1"/>
      <name val="Times New Roman"/>
      <family val="1"/>
    </font>
    <font>
      <sz val="9"/>
      <color indexed="81"/>
      <name val="Tahoma"/>
      <family val="2"/>
    </font>
    <font>
      <b/>
      <sz val="9"/>
      <color indexed="81"/>
      <name val="Tahoma"/>
      <family val="2"/>
    </font>
  </fonts>
  <fills count="66">
    <fill>
      <patternFill patternType="none"/>
    </fill>
    <fill>
      <patternFill patternType="gray125"/>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31"/>
        <bgColor indexed="31"/>
      </patternFill>
    </fill>
    <fill>
      <patternFill patternType="solid">
        <fgColor indexed="44"/>
        <bgColor indexed="44"/>
      </patternFill>
    </fill>
    <fill>
      <patternFill patternType="solid">
        <fgColor indexed="30"/>
        <bgColor indexed="30"/>
      </patternFill>
    </fill>
    <fill>
      <patternFill patternType="solid">
        <fgColor indexed="10"/>
      </patternFill>
    </fill>
    <fill>
      <patternFill patternType="solid">
        <fgColor indexed="45"/>
        <bgColor indexed="45"/>
      </patternFill>
    </fill>
    <fill>
      <patternFill patternType="solid">
        <fgColor indexed="29"/>
        <bgColor indexed="29"/>
      </patternFill>
    </fill>
    <fill>
      <patternFill patternType="solid">
        <fgColor indexed="57"/>
      </patternFill>
    </fill>
    <fill>
      <patternFill patternType="solid">
        <fgColor indexed="42"/>
        <bgColor indexed="42"/>
      </patternFill>
    </fill>
    <fill>
      <patternFill patternType="solid">
        <fgColor indexed="11"/>
        <bgColor indexed="11"/>
      </patternFill>
    </fill>
    <fill>
      <patternFill patternType="solid">
        <fgColor indexed="46"/>
        <bgColor indexed="46"/>
      </patternFill>
    </fill>
    <fill>
      <patternFill patternType="solid">
        <fgColor indexed="36"/>
        <bgColor indexed="36"/>
      </patternFill>
    </fill>
    <fill>
      <patternFill patternType="solid">
        <fgColor indexed="27"/>
        <bgColor indexed="27"/>
      </patternFill>
    </fill>
    <fill>
      <patternFill patternType="solid">
        <fgColor indexed="49"/>
        <bgColor indexed="49"/>
      </patternFill>
    </fill>
    <fill>
      <patternFill patternType="solid">
        <fgColor indexed="53"/>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22"/>
      </patternFill>
    </fill>
    <fill>
      <patternFill patternType="solid">
        <fgColor indexed="55"/>
      </patternFill>
    </fill>
    <fill>
      <patternFill patternType="lightUp">
        <fgColor indexed="9"/>
        <bgColor indexed="49"/>
      </patternFill>
    </fill>
    <fill>
      <patternFill patternType="lightUp">
        <fgColor indexed="9"/>
        <bgColor indexed="10"/>
      </patternFill>
    </fill>
    <fill>
      <patternFill patternType="lightUp">
        <fgColor indexed="9"/>
        <bgColor indexed="57"/>
      </patternFill>
    </fill>
    <fill>
      <patternFill patternType="solid">
        <fgColor indexed="65"/>
        <bgColor indexed="64"/>
      </patternFill>
    </fill>
    <fill>
      <patternFill patternType="solid">
        <fgColor indexed="40"/>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15"/>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hair">
        <color indexed="64"/>
      </top>
      <bottom style="hair">
        <color indexed="64"/>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right style="double">
        <color indexed="64"/>
      </right>
      <top/>
      <bottom/>
      <diagonal/>
    </border>
    <border>
      <left style="thick">
        <color indexed="64"/>
      </left>
      <right/>
      <top style="thick">
        <color indexed="64"/>
      </top>
      <bottom/>
      <diagonal/>
    </border>
    <border>
      <left style="thin">
        <color indexed="64"/>
      </left>
      <right style="thin">
        <color indexed="64"/>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medium">
        <color indexed="64"/>
      </left>
      <right style="medium">
        <color indexed="64"/>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top style="medium">
        <color indexed="23"/>
      </top>
      <bottom style="medium">
        <color indexed="23"/>
      </bottom>
      <diagonal/>
    </border>
    <border>
      <left/>
      <right/>
      <top style="hair">
        <color indexed="64"/>
      </top>
      <bottom style="hair">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style="thin">
        <color indexed="64"/>
      </right>
      <top style="hair">
        <color indexed="64"/>
      </top>
      <bottom style="hair">
        <color indexed="64"/>
      </bottom>
      <diagonal/>
    </border>
    <border>
      <left/>
      <right/>
      <top style="double">
        <color indexed="64"/>
      </top>
      <bottom/>
      <diagonal/>
    </border>
    <border>
      <left style="thin">
        <color indexed="64"/>
      </left>
      <right/>
      <top style="thin">
        <color indexed="64"/>
      </top>
      <bottom style="thin">
        <color indexed="64"/>
      </bottom>
      <diagonal/>
    </border>
    <border>
      <left/>
      <right style="medium">
        <color indexed="0"/>
      </right>
      <top/>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right/>
      <top style="thin">
        <color indexed="62"/>
      </top>
      <bottom style="double">
        <color indexed="62"/>
      </bottom>
      <diagonal/>
    </border>
    <border>
      <left style="hair">
        <color indexed="64"/>
      </left>
      <right/>
      <top/>
      <bottom/>
      <diagonal/>
    </border>
    <border>
      <left style="thin">
        <color indexed="64"/>
      </left>
      <right style="thin">
        <color indexed="64"/>
      </right>
      <top/>
      <bottom/>
      <diagonal/>
    </border>
    <border>
      <left style="hair">
        <color indexed="13"/>
      </left>
      <right style="hair">
        <color indexed="13"/>
      </right>
      <top style="hair">
        <color indexed="13"/>
      </top>
      <bottom style="hair">
        <color indexed="13"/>
      </bottom>
      <diagonal/>
    </border>
  </borders>
  <cellStyleXfs count="1759">
    <xf numFmtId="0" fontId="0" fillId="0" borderId="0"/>
    <xf numFmtId="0" fontId="2" fillId="0" borderId="0"/>
    <xf numFmtId="166" fontId="30" fillId="0" borderId="0" applyFont="0" applyFill="0" applyBorder="0" applyAlignment="0" applyProtection="0"/>
    <xf numFmtId="0" fontId="8" fillId="0" borderId="0" applyNumberFormat="0" applyFill="0" applyBorder="0" applyAlignment="0" applyProtection="0"/>
    <xf numFmtId="3" fontId="31" fillId="0" borderId="1"/>
    <xf numFmtId="186" fontId="32" fillId="0" borderId="2">
      <alignment horizontal="center"/>
      <protection hidden="1"/>
    </xf>
    <xf numFmtId="186" fontId="32" fillId="0" borderId="2">
      <alignment horizontal="center"/>
      <protection hidden="1"/>
    </xf>
    <xf numFmtId="185" fontId="33" fillId="0" borderId="3" applyFont="0" applyBorder="0"/>
    <xf numFmtId="187" fontId="34"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applyFont="0" applyFill="0" applyBorder="0" applyAlignment="0" applyProtection="0"/>
    <xf numFmtId="188" fontId="34"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189" fontId="36" fillId="0" borderId="0" applyFont="0" applyFill="0" applyBorder="0" applyAlignment="0" applyProtection="0"/>
    <xf numFmtId="0" fontId="37" fillId="0" borderId="4"/>
    <xf numFmtId="190" fontId="36" fillId="0" borderId="0" applyFont="0" applyFill="0" applyBorder="0" applyAlignment="0" applyProtection="0"/>
    <xf numFmtId="167" fontId="38" fillId="0" borderId="0" applyFont="0" applyFill="0" applyBorder="0" applyAlignment="0" applyProtection="0"/>
    <xf numFmtId="169" fontId="38" fillId="0" borderId="0" applyFont="0" applyFill="0" applyBorder="0" applyAlignment="0" applyProtection="0"/>
    <xf numFmtId="165" fontId="39" fillId="0" borderId="0" applyFont="0" applyFill="0" applyBorder="0" applyAlignment="0" applyProtection="0"/>
    <xf numFmtId="0" fontId="36"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40" fillId="0" borderId="0"/>
    <xf numFmtId="40" fontId="41" fillId="0" borderId="0" applyFont="0" applyFill="0" applyBorder="0" applyAlignment="0" applyProtection="0"/>
    <xf numFmtId="38" fontId="41" fillId="0" borderId="0" applyFont="0" applyFill="0" applyBorder="0" applyAlignment="0" applyProtection="0"/>
    <xf numFmtId="0" fontId="34" fillId="0" borderId="0" applyNumberFormat="0" applyFill="0" applyBorder="0" applyAlignment="0" applyProtection="0"/>
    <xf numFmtId="0" fontId="34" fillId="0" borderId="0"/>
    <xf numFmtId="0" fontId="42" fillId="0" borderId="0" applyFont="0" applyFill="0" applyBorder="0" applyAlignment="0" applyProtection="0"/>
    <xf numFmtId="252" fontId="44" fillId="0" borderId="0" applyFont="0" applyFill="0" applyBorder="0" applyAlignment="0" applyProtection="0"/>
    <xf numFmtId="252" fontId="44" fillId="0" borderId="0" applyFont="0" applyFill="0" applyBorder="0" applyAlignment="0" applyProtection="0"/>
    <xf numFmtId="0" fontId="42" fillId="0" borderId="0"/>
    <xf numFmtId="191" fontId="30" fillId="0" borderId="0" applyFont="0" applyFill="0" applyBorder="0" applyAlignment="0" applyProtection="0"/>
    <xf numFmtId="179" fontId="8" fillId="0" borderId="0" applyFont="0" applyFill="0" applyBorder="0" applyAlignment="0" applyProtection="0"/>
    <xf numFmtId="191" fontId="30"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192" fontId="44" fillId="0" borderId="0" applyFont="0" applyFill="0" applyBorder="0" applyAlignment="0" applyProtection="0"/>
    <xf numFmtId="0" fontId="42" fillId="0" borderId="0" applyFont="0" applyFill="0" applyBorder="0" applyAlignment="0" applyProtection="0"/>
    <xf numFmtId="0" fontId="43" fillId="0" borderId="0" applyNumberFormat="0" applyFill="0" applyBorder="0" applyAlignment="0" applyProtection="0"/>
    <xf numFmtId="192" fontId="44" fillId="0" borderId="0" applyFont="0" applyFill="0" applyBorder="0" applyAlignment="0" applyProtection="0"/>
    <xf numFmtId="0" fontId="43" fillId="0" borderId="0" applyNumberFormat="0" applyFill="0" applyBorder="0" applyAlignment="0" applyProtection="0"/>
    <xf numFmtId="0" fontId="84" fillId="0" borderId="0">
      <alignment vertical="top"/>
    </xf>
    <xf numFmtId="0" fontId="84" fillId="0" borderId="0">
      <alignment vertical="top"/>
    </xf>
    <xf numFmtId="0" fontId="42" fillId="0" borderId="0" applyFont="0" applyFill="0" applyBorder="0" applyAlignment="0" applyProtection="0"/>
    <xf numFmtId="192" fontId="44"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91" fontId="30" fillId="0" borderId="0" applyFont="0" applyFill="0" applyBorder="0" applyAlignment="0" applyProtection="0"/>
    <xf numFmtId="169" fontId="30" fillId="0" borderId="0" applyFont="0" applyFill="0" applyBorder="0" applyAlignment="0" applyProtection="0"/>
    <xf numFmtId="193"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94" fontId="44" fillId="0" borderId="0" applyFont="0" applyFill="0" applyBorder="0" applyAlignment="0" applyProtection="0"/>
    <xf numFmtId="195" fontId="44" fillId="0" borderId="0" applyFont="0" applyFill="0" applyBorder="0" applyAlignment="0" applyProtection="0"/>
    <xf numFmtId="181" fontId="44" fillId="0" borderId="0" applyFont="0" applyFill="0" applyBorder="0" applyAlignment="0" applyProtection="0"/>
    <xf numFmtId="195" fontId="44" fillId="0" borderId="0" applyFont="0" applyFill="0" applyBorder="0" applyAlignment="0" applyProtection="0"/>
    <xf numFmtId="181" fontId="44" fillId="0" borderId="0" applyFont="0" applyFill="0" applyBorder="0" applyAlignment="0" applyProtection="0"/>
    <xf numFmtId="196" fontId="44" fillId="0" borderId="0" applyFont="0" applyFill="0" applyBorder="0" applyAlignment="0" applyProtection="0"/>
    <xf numFmtId="197" fontId="44" fillId="0" borderId="0" applyFont="0" applyFill="0" applyBorder="0" applyAlignment="0" applyProtection="0"/>
    <xf numFmtId="189" fontId="44" fillId="0" borderId="0" applyFont="0" applyFill="0" applyBorder="0" applyAlignment="0" applyProtection="0"/>
    <xf numFmtId="42" fontId="44" fillId="0" borderId="0" applyFont="0" applyFill="0" applyBorder="0" applyAlignment="0" applyProtection="0"/>
    <xf numFmtId="167" fontId="30" fillId="0" borderId="0" applyFont="0" applyFill="0" applyBorder="0" applyAlignment="0" applyProtection="0"/>
    <xf numFmtId="192" fontId="44" fillId="0" borderId="0" applyFont="0" applyFill="0" applyBorder="0" applyAlignment="0" applyProtection="0"/>
    <xf numFmtId="42" fontId="44" fillId="0" borderId="0" applyFont="0" applyFill="0" applyBorder="0" applyAlignment="0" applyProtection="0"/>
    <xf numFmtId="42" fontId="44" fillId="0" borderId="0" applyFont="0" applyFill="0" applyBorder="0" applyAlignment="0" applyProtection="0"/>
    <xf numFmtId="192" fontId="44" fillId="0" borderId="0" applyFont="0" applyFill="0" applyBorder="0" applyAlignment="0" applyProtection="0"/>
    <xf numFmtId="42" fontId="44" fillId="0" borderId="0" applyFont="0" applyFill="0" applyBorder="0" applyAlignment="0" applyProtection="0"/>
    <xf numFmtId="198" fontId="44" fillId="0" borderId="0" applyFont="0" applyFill="0" applyBorder="0" applyAlignment="0" applyProtection="0"/>
    <xf numFmtId="199" fontId="44" fillId="0" borderId="0" applyFont="0" applyFill="0" applyBorder="0" applyAlignment="0" applyProtection="0"/>
    <xf numFmtId="193"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94" fontId="44" fillId="0" borderId="0" applyFont="0" applyFill="0" applyBorder="0" applyAlignment="0" applyProtection="0"/>
    <xf numFmtId="195" fontId="44" fillId="0" borderId="0" applyFont="0" applyFill="0" applyBorder="0" applyAlignment="0" applyProtection="0"/>
    <xf numFmtId="181" fontId="44" fillId="0" borderId="0" applyFont="0" applyFill="0" applyBorder="0" applyAlignment="0" applyProtection="0"/>
    <xf numFmtId="195" fontId="44" fillId="0" borderId="0" applyFont="0" applyFill="0" applyBorder="0" applyAlignment="0" applyProtection="0"/>
    <xf numFmtId="181" fontId="44" fillId="0" borderId="0" applyFont="0" applyFill="0" applyBorder="0" applyAlignment="0" applyProtection="0"/>
    <xf numFmtId="196" fontId="44" fillId="0" borderId="0" applyFont="0" applyFill="0" applyBorder="0" applyAlignment="0" applyProtection="0"/>
    <xf numFmtId="197" fontId="44" fillId="0" borderId="0" applyFont="0" applyFill="0" applyBorder="0" applyAlignment="0" applyProtection="0"/>
    <xf numFmtId="169" fontId="30" fillId="0" borderId="0" applyFont="0" applyFill="0" applyBorder="0" applyAlignment="0" applyProtection="0"/>
    <xf numFmtId="189" fontId="44" fillId="0" borderId="0" applyFont="0" applyFill="0" applyBorder="0" applyAlignment="0" applyProtection="0"/>
    <xf numFmtId="200" fontId="44" fillId="0" borderId="0" applyFont="0" applyFill="0" applyBorder="0" applyAlignment="0" applyProtection="0"/>
    <xf numFmtId="179" fontId="44" fillId="0" borderId="0" applyFont="0" applyFill="0" applyBorder="0" applyAlignment="0" applyProtection="0"/>
    <xf numFmtId="201" fontId="44" fillId="0" borderId="0" applyFont="0" applyFill="0" applyBorder="0" applyAlignment="0" applyProtection="0"/>
    <xf numFmtId="179" fontId="44" fillId="0" borderId="0" applyFont="0" applyFill="0" applyBorder="0" applyAlignment="0" applyProtection="0"/>
    <xf numFmtId="179" fontId="44" fillId="0" borderId="0" applyFont="0" applyFill="0" applyBorder="0" applyAlignment="0" applyProtection="0"/>
    <xf numFmtId="202" fontId="44" fillId="0" borderId="0" applyFont="0" applyFill="0" applyBorder="0" applyAlignment="0" applyProtection="0"/>
    <xf numFmtId="190" fontId="44" fillId="0" borderId="0" applyFont="0" applyFill="0" applyBorder="0" applyAlignment="0" applyProtection="0"/>
    <xf numFmtId="42" fontId="44" fillId="0" borderId="0" applyFont="0" applyFill="0" applyBorder="0" applyAlignment="0" applyProtection="0"/>
    <xf numFmtId="192" fontId="44" fillId="0" borderId="0" applyFont="0" applyFill="0" applyBorder="0" applyAlignment="0" applyProtection="0"/>
    <xf numFmtId="42" fontId="44" fillId="0" borderId="0" applyFont="0" applyFill="0" applyBorder="0" applyAlignment="0" applyProtection="0"/>
    <xf numFmtId="198" fontId="44" fillId="0" borderId="0" applyFont="0" applyFill="0" applyBorder="0" applyAlignment="0" applyProtection="0"/>
    <xf numFmtId="167" fontId="30" fillId="0" borderId="0" applyFont="0" applyFill="0" applyBorder="0" applyAlignment="0" applyProtection="0"/>
    <xf numFmtId="199" fontId="44" fillId="0" borderId="0" applyFont="0" applyFill="0" applyBorder="0" applyAlignment="0" applyProtection="0"/>
    <xf numFmtId="169" fontId="30" fillId="0" borderId="0" applyFont="0" applyFill="0" applyBorder="0" applyAlignment="0" applyProtection="0"/>
    <xf numFmtId="200" fontId="44" fillId="0" borderId="0" applyFont="0" applyFill="0" applyBorder="0" applyAlignment="0" applyProtection="0"/>
    <xf numFmtId="179" fontId="44" fillId="0" borderId="0" applyFont="0" applyFill="0" applyBorder="0" applyAlignment="0" applyProtection="0"/>
    <xf numFmtId="201" fontId="44" fillId="0" borderId="0" applyFont="0" applyFill="0" applyBorder="0" applyAlignment="0" applyProtection="0"/>
    <xf numFmtId="179" fontId="44" fillId="0" borderId="0" applyFont="0" applyFill="0" applyBorder="0" applyAlignment="0" applyProtection="0"/>
    <xf numFmtId="179" fontId="44" fillId="0" borderId="0" applyFont="0" applyFill="0" applyBorder="0" applyAlignment="0" applyProtection="0"/>
    <xf numFmtId="202" fontId="44" fillId="0" borderId="0" applyFont="0" applyFill="0" applyBorder="0" applyAlignment="0" applyProtection="0"/>
    <xf numFmtId="190" fontId="44" fillId="0" borderId="0" applyFont="0" applyFill="0" applyBorder="0" applyAlignment="0" applyProtection="0"/>
    <xf numFmtId="193"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94" fontId="44" fillId="0" borderId="0" applyFont="0" applyFill="0" applyBorder="0" applyAlignment="0" applyProtection="0"/>
    <xf numFmtId="195" fontId="44" fillId="0" borderId="0" applyFont="0" applyFill="0" applyBorder="0" applyAlignment="0" applyProtection="0"/>
    <xf numFmtId="181" fontId="44" fillId="0" borderId="0" applyFont="0" applyFill="0" applyBorder="0" applyAlignment="0" applyProtection="0"/>
    <xf numFmtId="195" fontId="44" fillId="0" borderId="0" applyFont="0" applyFill="0" applyBorder="0" applyAlignment="0" applyProtection="0"/>
    <xf numFmtId="181" fontId="44" fillId="0" borderId="0" applyFont="0" applyFill="0" applyBorder="0" applyAlignment="0" applyProtection="0"/>
    <xf numFmtId="196" fontId="44" fillId="0" borderId="0" applyFont="0" applyFill="0" applyBorder="0" applyAlignment="0" applyProtection="0"/>
    <xf numFmtId="197" fontId="44" fillId="0" borderId="0" applyFont="0" applyFill="0" applyBorder="0" applyAlignment="0" applyProtection="0"/>
    <xf numFmtId="189" fontId="44" fillId="0" borderId="0" applyFont="0" applyFill="0" applyBorder="0" applyAlignment="0" applyProtection="0"/>
    <xf numFmtId="167"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91" fontId="30" fillId="0" borderId="0" applyFont="0" applyFill="0" applyBorder="0" applyAlignment="0" applyProtection="0"/>
    <xf numFmtId="42" fontId="44" fillId="0" borderId="0" applyFont="0" applyFill="0" applyBorder="0" applyAlignment="0" applyProtection="0"/>
    <xf numFmtId="0" fontId="162" fillId="0" borderId="0"/>
    <xf numFmtId="198" fontId="44" fillId="0" borderId="0" applyFont="0" applyFill="0" applyBorder="0" applyAlignment="0" applyProtection="0"/>
    <xf numFmtId="167" fontId="30" fillId="0" borderId="0" applyFont="0" applyFill="0" applyBorder="0" applyAlignment="0" applyProtection="0"/>
    <xf numFmtId="200" fontId="44" fillId="0" borderId="0" applyFont="0" applyFill="0" applyBorder="0" applyAlignment="0" applyProtection="0"/>
    <xf numFmtId="179" fontId="44" fillId="0" borderId="0" applyFont="0" applyFill="0" applyBorder="0" applyAlignment="0" applyProtection="0"/>
    <xf numFmtId="201" fontId="44" fillId="0" borderId="0" applyFont="0" applyFill="0" applyBorder="0" applyAlignment="0" applyProtection="0"/>
    <xf numFmtId="179" fontId="44" fillId="0" borderId="0" applyFont="0" applyFill="0" applyBorder="0" applyAlignment="0" applyProtection="0"/>
    <xf numFmtId="179" fontId="44" fillId="0" borderId="0" applyFont="0" applyFill="0" applyBorder="0" applyAlignment="0" applyProtection="0"/>
    <xf numFmtId="202" fontId="44" fillId="0" borderId="0" applyFont="0" applyFill="0" applyBorder="0" applyAlignment="0" applyProtection="0"/>
    <xf numFmtId="190" fontId="44" fillId="0" borderId="0" applyFont="0" applyFill="0" applyBorder="0" applyAlignment="0" applyProtection="0"/>
    <xf numFmtId="193" fontId="44" fillId="0" borderId="0" applyFont="0" applyFill="0" applyBorder="0" applyAlignment="0" applyProtection="0"/>
    <xf numFmtId="181" fontId="44" fillId="0" borderId="0" applyFont="0" applyFill="0" applyBorder="0" applyAlignment="0" applyProtection="0"/>
    <xf numFmtId="181" fontId="44" fillId="0" borderId="0" applyFont="0" applyFill="0" applyBorder="0" applyAlignment="0" applyProtection="0"/>
    <xf numFmtId="194" fontId="44" fillId="0" borderId="0" applyFont="0" applyFill="0" applyBorder="0" applyAlignment="0" applyProtection="0"/>
    <xf numFmtId="195" fontId="44" fillId="0" borderId="0" applyFont="0" applyFill="0" applyBorder="0" applyAlignment="0" applyProtection="0"/>
    <xf numFmtId="181" fontId="44" fillId="0" borderId="0" applyFont="0" applyFill="0" applyBorder="0" applyAlignment="0" applyProtection="0"/>
    <xf numFmtId="195" fontId="44" fillId="0" borderId="0" applyFont="0" applyFill="0" applyBorder="0" applyAlignment="0" applyProtection="0"/>
    <xf numFmtId="181" fontId="44" fillId="0" borderId="0" applyFont="0" applyFill="0" applyBorder="0" applyAlignment="0" applyProtection="0"/>
    <xf numFmtId="196" fontId="44" fillId="0" borderId="0" applyFont="0" applyFill="0" applyBorder="0" applyAlignment="0" applyProtection="0"/>
    <xf numFmtId="197" fontId="44" fillId="0" borderId="0" applyFont="0" applyFill="0" applyBorder="0" applyAlignment="0" applyProtection="0"/>
    <xf numFmtId="189" fontId="44"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91" fontId="30" fillId="0" borderId="0" applyFont="0" applyFill="0" applyBorder="0" applyAlignment="0" applyProtection="0"/>
    <xf numFmtId="169" fontId="30" fillId="0" borderId="0" applyFont="0" applyFill="0" applyBorder="0" applyAlignment="0" applyProtection="0"/>
    <xf numFmtId="199" fontId="44"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208" fontId="163" fillId="0" borderId="0" applyFont="0" applyFill="0" applyBorder="0" applyAlignment="0" applyProtection="0"/>
    <xf numFmtId="203" fontId="45" fillId="0" borderId="0" applyFont="0" applyFill="0" applyBorder="0" applyAlignment="0" applyProtection="0"/>
    <xf numFmtId="204" fontId="39" fillId="0" borderId="0" applyFont="0" applyFill="0" applyBorder="0" applyAlignment="0" applyProtection="0"/>
    <xf numFmtId="168" fontId="9" fillId="0" borderId="0" applyFont="0" applyFill="0" applyBorder="0" applyAlignment="0" applyProtection="0"/>
    <xf numFmtId="166" fontId="9" fillId="0" borderId="0" applyFont="0" applyFill="0" applyBorder="0" applyAlignment="0" applyProtection="0"/>
    <xf numFmtId="204" fontId="39" fillId="0" borderId="0" applyFont="0" applyFill="0" applyBorder="0" applyAlignment="0" applyProtection="0"/>
    <xf numFmtId="168" fontId="9" fillId="0" borderId="0" applyFont="0" applyFill="0" applyBorder="0" applyAlignment="0" applyProtection="0"/>
    <xf numFmtId="205" fontId="43" fillId="0" borderId="0" applyFont="0" applyFill="0" applyBorder="0" applyAlignment="0" applyProtection="0"/>
    <xf numFmtId="206" fontId="46" fillId="0" borderId="0" applyFont="0" applyFill="0" applyBorder="0" applyAlignment="0" applyProtection="0"/>
    <xf numFmtId="0" fontId="47" fillId="0" borderId="0"/>
    <xf numFmtId="0" fontId="47" fillId="0" borderId="0"/>
    <xf numFmtId="0" fontId="48" fillId="0" borderId="0"/>
    <xf numFmtId="1" fontId="49" fillId="0" borderId="1" applyBorder="0" applyAlignment="0">
      <alignment horizontal="center"/>
    </xf>
    <xf numFmtId="3" fontId="31" fillId="0" borderId="1"/>
    <xf numFmtId="3" fontId="31" fillId="0" borderId="1"/>
    <xf numFmtId="0" fontId="50" fillId="2" borderId="0"/>
    <xf numFmtId="208" fontId="163" fillId="0" borderId="0" applyFont="0" applyFill="0" applyBorder="0" applyAlignment="0" applyProtection="0"/>
    <xf numFmtId="208" fontId="163" fillId="0" borderId="0" applyFont="0" applyFill="0" applyBorder="0" applyAlignment="0" applyProtection="0"/>
    <xf numFmtId="208" fontId="163" fillId="0" borderId="0" applyFont="0" applyFill="0" applyBorder="0" applyAlignment="0" applyProtection="0"/>
    <xf numFmtId="0" fontId="50"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0"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0" fillId="2" borderId="0"/>
    <xf numFmtId="0" fontId="51" fillId="2" borderId="0"/>
    <xf numFmtId="0" fontId="51" fillId="2" borderId="0"/>
    <xf numFmtId="0" fontId="51" fillId="2" borderId="0"/>
    <xf numFmtId="0" fontId="51" fillId="2" borderId="0"/>
    <xf numFmtId="0" fontId="51" fillId="2" borderId="0"/>
    <xf numFmtId="0" fontId="51" fillId="2" borderId="0"/>
    <xf numFmtId="0" fontId="50" fillId="2" borderId="0"/>
    <xf numFmtId="0" fontId="50" fillId="2" borderId="0"/>
    <xf numFmtId="0" fontId="8" fillId="2" borderId="0"/>
    <xf numFmtId="0" fontId="50"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0"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0" fillId="2" borderId="0"/>
    <xf numFmtId="0" fontId="50"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0" fillId="2" borderId="0"/>
    <xf numFmtId="0" fontId="50" fillId="2" borderId="0"/>
    <xf numFmtId="0" fontId="51" fillId="2" borderId="0"/>
    <xf numFmtId="0" fontId="51" fillId="2" borderId="0"/>
    <xf numFmtId="0" fontId="51" fillId="2" borderId="0"/>
    <xf numFmtId="0" fontId="51" fillId="2" borderId="0"/>
    <xf numFmtId="0" fontId="51" fillId="2" borderId="0"/>
    <xf numFmtId="0" fontId="51" fillId="2" borderId="0"/>
    <xf numFmtId="0" fontId="50"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0" fillId="2" borderId="0"/>
    <xf numFmtId="0" fontId="50" fillId="2" borderId="0"/>
    <xf numFmtId="0" fontId="52" fillId="0" borderId="1" applyNumberFormat="0" applyFont="0" applyBorder="0">
      <alignment horizontal="left" indent="2"/>
    </xf>
    <xf numFmtId="9" fontId="53" fillId="0" borderId="0" applyFont="0" applyFill="0" applyBorder="0" applyAlignment="0" applyProtection="0"/>
    <xf numFmtId="9" fontId="54" fillId="0" borderId="0" applyFont="0" applyFill="0" applyBorder="0" applyAlignment="0" applyProtection="0"/>
    <xf numFmtId="9" fontId="55" fillId="0" borderId="0" applyBorder="0" applyAlignment="0" applyProtection="0"/>
    <xf numFmtId="0" fontId="56" fillId="2" borderId="0"/>
    <xf numFmtId="0" fontId="56"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6"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6" fillId="2" borderId="0"/>
    <xf numFmtId="0" fontId="51" fillId="2" borderId="0"/>
    <xf numFmtId="0" fontId="51" fillId="2" borderId="0"/>
    <xf numFmtId="0" fontId="51" fillId="2" borderId="0"/>
    <xf numFmtId="0" fontId="51" fillId="2" borderId="0"/>
    <xf numFmtId="0" fontId="51" fillId="2" borderId="0"/>
    <xf numFmtId="0" fontId="51" fillId="2" borderId="0"/>
    <xf numFmtId="0" fontId="56" fillId="2" borderId="0"/>
    <xf numFmtId="0" fontId="56" fillId="2" borderId="0"/>
    <xf numFmtId="0" fontId="8" fillId="2" borderId="0"/>
    <xf numFmtId="0" fontId="56"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6"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6" fillId="2" borderId="0"/>
    <xf numFmtId="0" fontId="56"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6" fillId="2" borderId="0"/>
    <xf numFmtId="0" fontId="56" fillId="2" borderId="0"/>
    <xf numFmtId="0" fontId="51" fillId="2" borderId="0"/>
    <xf numFmtId="0" fontId="51" fillId="2" borderId="0"/>
    <xf numFmtId="0" fontId="51" fillId="2" borderId="0"/>
    <xf numFmtId="0" fontId="51" fillId="2" borderId="0"/>
    <xf numFmtId="0" fontId="51" fillId="2" borderId="0"/>
    <xf numFmtId="0" fontId="51" fillId="2" borderId="0"/>
    <xf numFmtId="0" fontId="56"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6" fillId="2" borderId="0"/>
    <xf numFmtId="0" fontId="56" fillId="2" borderId="0"/>
    <xf numFmtId="0" fontId="52" fillId="0" borderId="1" applyNumberFormat="0" applyFont="0" applyBorder="0" applyAlignment="0">
      <alignment horizontal="center"/>
    </xf>
    <xf numFmtId="0" fontId="8" fillId="0" borderId="0"/>
    <xf numFmtId="0" fontId="3" fillId="3" borderId="0" applyNumberFormat="0" applyBorder="0" applyAlignment="0" applyProtection="0"/>
    <xf numFmtId="0" fontId="19" fillId="3" borderId="0" applyNumberFormat="0" applyBorder="0" applyAlignment="0" applyProtection="0"/>
    <xf numFmtId="0" fontId="3" fillId="4" borderId="0" applyNumberFormat="0" applyBorder="0" applyAlignment="0" applyProtection="0"/>
    <xf numFmtId="0" fontId="19" fillId="4" borderId="0" applyNumberFormat="0" applyBorder="0" applyAlignment="0" applyProtection="0"/>
    <xf numFmtId="0" fontId="3" fillId="5" borderId="0" applyNumberFormat="0" applyBorder="0" applyAlignment="0" applyProtection="0"/>
    <xf numFmtId="0" fontId="19" fillId="5" borderId="0" applyNumberFormat="0" applyBorder="0" applyAlignment="0" applyProtection="0"/>
    <xf numFmtId="0" fontId="3" fillId="6" borderId="0" applyNumberFormat="0" applyBorder="0" applyAlignment="0" applyProtection="0"/>
    <xf numFmtId="0" fontId="19" fillId="6" borderId="0" applyNumberFormat="0" applyBorder="0" applyAlignment="0" applyProtection="0"/>
    <xf numFmtId="0" fontId="3" fillId="7" borderId="0" applyNumberFormat="0" applyBorder="0" applyAlignment="0" applyProtection="0"/>
    <xf numFmtId="0" fontId="19" fillId="7" borderId="0" applyNumberFormat="0" applyBorder="0" applyAlignment="0" applyProtection="0"/>
    <xf numFmtId="0" fontId="3" fillId="8" borderId="0" applyNumberFormat="0" applyBorder="0" applyAlignment="0" applyProtection="0"/>
    <xf numFmtId="0" fontId="19" fillId="8" borderId="0" applyNumberFormat="0" applyBorder="0" applyAlignment="0" applyProtection="0"/>
    <xf numFmtId="0" fontId="57" fillId="2" borderId="0"/>
    <xf numFmtId="0" fontId="57"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7"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7" fillId="2" borderId="0"/>
    <xf numFmtId="0" fontId="51" fillId="2" borderId="0"/>
    <xf numFmtId="0" fontId="51" fillId="2" borderId="0"/>
    <xf numFmtId="0" fontId="51" fillId="2" borderId="0"/>
    <xf numFmtId="0" fontId="51" fillId="2" borderId="0"/>
    <xf numFmtId="0" fontId="51" fillId="2" borderId="0"/>
    <xf numFmtId="0" fontId="51" fillId="2" borderId="0"/>
    <xf numFmtId="0" fontId="57" fillId="2" borderId="0"/>
    <xf numFmtId="0" fontId="57" fillId="2" borderId="0"/>
    <xf numFmtId="0" fontId="8" fillId="2" borderId="0"/>
    <xf numFmtId="0" fontId="57"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7"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7" fillId="2" borderId="0"/>
    <xf numFmtId="0" fontId="57"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7" fillId="2" borderId="0"/>
    <xf numFmtId="0" fontId="57" fillId="2" borderId="0"/>
    <xf numFmtId="0" fontId="51" fillId="2" borderId="0"/>
    <xf numFmtId="0" fontId="51" fillId="2" borderId="0"/>
    <xf numFmtId="0" fontId="51" fillId="2" borderId="0"/>
    <xf numFmtId="0" fontId="51" fillId="2" borderId="0"/>
    <xf numFmtId="0" fontId="51" fillId="2" borderId="0"/>
    <xf numFmtId="0" fontId="51" fillId="2" borderId="0"/>
    <xf numFmtId="0" fontId="57"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1" fillId="2" borderId="0"/>
    <xf numFmtId="0" fontId="57" fillId="2" borderId="0"/>
    <xf numFmtId="0" fontId="58" fillId="0" borderId="0">
      <alignment wrapText="1"/>
    </xf>
    <xf numFmtId="0" fontId="58"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8"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8"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8" fillId="0" borderId="0">
      <alignment wrapText="1"/>
    </xf>
    <xf numFmtId="0" fontId="58" fillId="0" borderId="0">
      <alignment wrapText="1"/>
    </xf>
    <xf numFmtId="0" fontId="8" fillId="0" borderId="0">
      <alignment wrapText="1"/>
    </xf>
    <xf numFmtId="0" fontId="58"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8"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8" fillId="0" borderId="0">
      <alignment wrapText="1"/>
    </xf>
    <xf numFmtId="0" fontId="58"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8" fillId="0" borderId="0">
      <alignment wrapText="1"/>
    </xf>
    <xf numFmtId="0" fontId="58"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8"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1" fillId="0" borderId="0">
      <alignment wrapText="1"/>
    </xf>
    <xf numFmtId="0" fontId="58" fillId="0" borderId="0">
      <alignment wrapText="1"/>
    </xf>
    <xf numFmtId="0" fontId="3" fillId="9" borderId="0" applyNumberFormat="0" applyBorder="0" applyAlignment="0" applyProtection="0"/>
    <xf numFmtId="0" fontId="19" fillId="9" borderId="0" applyNumberFormat="0" applyBorder="0" applyAlignment="0" applyProtection="0"/>
    <xf numFmtId="0" fontId="3" fillId="10" borderId="0" applyNumberFormat="0" applyBorder="0" applyAlignment="0" applyProtection="0"/>
    <xf numFmtId="0" fontId="19" fillId="10" borderId="0" applyNumberFormat="0" applyBorder="0" applyAlignment="0" applyProtection="0"/>
    <xf numFmtId="0" fontId="3" fillId="11" borderId="0" applyNumberFormat="0" applyBorder="0" applyAlignment="0" applyProtection="0"/>
    <xf numFmtId="0" fontId="19" fillId="11" borderId="0" applyNumberFormat="0" applyBorder="0" applyAlignment="0" applyProtection="0"/>
    <xf numFmtId="0" fontId="3" fillId="6" borderId="0" applyNumberFormat="0" applyBorder="0" applyAlignment="0" applyProtection="0"/>
    <xf numFmtId="0" fontId="19" fillId="6" borderId="0" applyNumberFormat="0" applyBorder="0" applyAlignment="0" applyProtection="0"/>
    <xf numFmtId="0" fontId="3" fillId="9" borderId="0" applyNumberFormat="0" applyBorder="0" applyAlignment="0" applyProtection="0"/>
    <xf numFmtId="0" fontId="19" fillId="9" borderId="0" applyNumberFormat="0" applyBorder="0" applyAlignment="0" applyProtection="0"/>
    <xf numFmtId="0" fontId="3" fillId="12" borderId="0" applyNumberFormat="0" applyBorder="0" applyAlignment="0" applyProtection="0"/>
    <xf numFmtId="0" fontId="19" fillId="12"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8" fillId="0" borderId="0"/>
    <xf numFmtId="0" fontId="4" fillId="13" borderId="0" applyNumberFormat="0" applyBorder="0" applyAlignment="0" applyProtection="0"/>
    <xf numFmtId="0" fontId="164" fillId="13" borderId="0" applyNumberFormat="0" applyBorder="0" applyAlignment="0" applyProtection="0"/>
    <xf numFmtId="0" fontId="4" fillId="10" borderId="0" applyNumberFormat="0" applyBorder="0" applyAlignment="0" applyProtection="0"/>
    <xf numFmtId="0" fontId="164" fillId="10" borderId="0" applyNumberFormat="0" applyBorder="0" applyAlignment="0" applyProtection="0"/>
    <xf numFmtId="0" fontId="4" fillId="11" borderId="0" applyNumberFormat="0" applyBorder="0" applyAlignment="0" applyProtection="0"/>
    <xf numFmtId="0" fontId="164" fillId="11" borderId="0" applyNumberFormat="0" applyBorder="0" applyAlignment="0" applyProtection="0"/>
    <xf numFmtId="0" fontId="4" fillId="14" borderId="0" applyNumberFormat="0" applyBorder="0" applyAlignment="0" applyProtection="0"/>
    <xf numFmtId="0" fontId="164" fillId="14" borderId="0" applyNumberFormat="0" applyBorder="0" applyAlignment="0" applyProtection="0"/>
    <xf numFmtId="0" fontId="4" fillId="15" borderId="0" applyNumberFormat="0" applyBorder="0" applyAlignment="0" applyProtection="0"/>
    <xf numFmtId="0" fontId="164" fillId="15" borderId="0" applyNumberFormat="0" applyBorder="0" applyAlignment="0" applyProtection="0"/>
    <xf numFmtId="0" fontId="4" fillId="16" borderId="0" applyNumberFormat="0" applyBorder="0" applyAlignment="0" applyProtection="0"/>
    <xf numFmtId="0" fontId="164" fillId="16" borderId="0" applyNumberFormat="0" applyBorder="0" applyAlignment="0" applyProtection="0"/>
    <xf numFmtId="0" fontId="41" fillId="0" borderId="0" applyFont="0" applyFill="0" applyBorder="0" applyAlignment="0" applyProtection="0"/>
    <xf numFmtId="0" fontId="41" fillId="0" borderId="0" applyFont="0" applyFill="0" applyBorder="0" applyAlignment="0" applyProtection="0"/>
    <xf numFmtId="0" fontId="4" fillId="17"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60" fillId="20" borderId="0" applyNumberFormat="0" applyBorder="0" applyAlignment="0" applyProtection="0"/>
    <xf numFmtId="0" fontId="164" fillId="17" borderId="0" applyNumberFormat="0" applyBorder="0" applyAlignment="0" applyProtection="0"/>
    <xf numFmtId="0" fontId="4"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60" fillId="23" borderId="0" applyNumberFormat="0" applyBorder="0" applyAlignment="0" applyProtection="0"/>
    <xf numFmtId="0" fontId="164" fillId="21" borderId="0" applyNumberFormat="0" applyBorder="0" applyAlignment="0" applyProtection="0"/>
    <xf numFmtId="0" fontId="4" fillId="24" borderId="0" applyNumberFormat="0" applyBorder="0" applyAlignment="0" applyProtection="0"/>
    <xf numFmtId="0" fontId="59" fillId="25" borderId="0" applyNumberFormat="0" applyBorder="0" applyAlignment="0" applyProtection="0"/>
    <xf numFmtId="0" fontId="59" fillId="26" borderId="0" applyNumberFormat="0" applyBorder="0" applyAlignment="0" applyProtection="0"/>
    <xf numFmtId="0" fontId="60" fillId="26" borderId="0" applyNumberFormat="0" applyBorder="0" applyAlignment="0" applyProtection="0"/>
    <xf numFmtId="0" fontId="164" fillId="24" borderId="0" applyNumberFormat="0" applyBorder="0" applyAlignment="0" applyProtection="0"/>
    <xf numFmtId="0" fontId="4" fillId="14" borderId="0" applyNumberFormat="0" applyBorder="0" applyAlignment="0" applyProtection="0"/>
    <xf numFmtId="0" fontId="59" fillId="27" borderId="0" applyNumberFormat="0" applyBorder="0" applyAlignment="0" applyProtection="0"/>
    <xf numFmtId="0" fontId="59" fillId="27" borderId="0" applyNumberFormat="0" applyBorder="0" applyAlignment="0" applyProtection="0"/>
    <xf numFmtId="0" fontId="60" fillId="28" borderId="0" applyNumberFormat="0" applyBorder="0" applyAlignment="0" applyProtection="0"/>
    <xf numFmtId="0" fontId="164" fillId="14" borderId="0" applyNumberFormat="0" applyBorder="0" applyAlignment="0" applyProtection="0"/>
    <xf numFmtId="0" fontId="4" fillId="15" borderId="0" applyNumberFormat="0" applyBorder="0" applyAlignment="0" applyProtection="0"/>
    <xf numFmtId="0" fontId="59" fillId="29" borderId="0" applyNumberFormat="0" applyBorder="0" applyAlignment="0" applyProtection="0"/>
    <xf numFmtId="0" fontId="59" fillId="19" borderId="0" applyNumberFormat="0" applyBorder="0" applyAlignment="0" applyProtection="0"/>
    <xf numFmtId="0" fontId="60" fillId="30" borderId="0" applyNumberFormat="0" applyBorder="0" applyAlignment="0" applyProtection="0"/>
    <xf numFmtId="0" fontId="164" fillId="15" borderId="0" applyNumberFormat="0" applyBorder="0" applyAlignment="0" applyProtection="0"/>
    <xf numFmtId="0" fontId="4" fillId="31" borderId="0" applyNumberFormat="0" applyBorder="0" applyAlignment="0" applyProtection="0"/>
    <xf numFmtId="0" fontId="59" fillId="32" borderId="0" applyNumberFormat="0" applyBorder="0" applyAlignment="0" applyProtection="0"/>
    <xf numFmtId="0" fontId="59" fillId="33" borderId="0" applyNumberFormat="0" applyBorder="0" applyAlignment="0" applyProtection="0"/>
    <xf numFmtId="0" fontId="60" fillId="34" borderId="0" applyNumberFormat="0" applyBorder="0" applyAlignment="0" applyProtection="0"/>
    <xf numFmtId="0" fontId="164" fillId="31" borderId="0" applyNumberFormat="0" applyBorder="0" applyAlignment="0" applyProtection="0"/>
    <xf numFmtId="207" fontId="34" fillId="0" borderId="0" applyFont="0" applyFill="0" applyBorder="0" applyAlignment="0" applyProtection="0"/>
    <xf numFmtId="0" fontId="61" fillId="0" borderId="0" applyFont="0" applyFill="0" applyBorder="0" applyAlignment="0" applyProtection="0"/>
    <xf numFmtId="208" fontId="62" fillId="0" borderId="0" applyFont="0" applyFill="0" applyBorder="0" applyAlignment="0" applyProtection="0"/>
    <xf numFmtId="209" fontId="34" fillId="0" borderId="0" applyFont="0" applyFill="0" applyBorder="0" applyAlignment="0" applyProtection="0"/>
    <xf numFmtId="0" fontId="61" fillId="0" borderId="0" applyFont="0" applyFill="0" applyBorder="0" applyAlignment="0" applyProtection="0"/>
    <xf numFmtId="209" fontId="34" fillId="0" borderId="0" applyFont="0" applyFill="0" applyBorder="0" applyAlignment="0" applyProtection="0"/>
    <xf numFmtId="0" fontId="63" fillId="0" borderId="0">
      <alignment horizontal="center" wrapText="1"/>
      <protection locked="0"/>
    </xf>
    <xf numFmtId="190" fontId="64" fillId="0" borderId="0" applyFont="0" applyFill="0" applyBorder="0" applyAlignment="0" applyProtection="0"/>
    <xf numFmtId="0" fontId="61" fillId="0" borderId="0" applyFont="0" applyFill="0" applyBorder="0" applyAlignment="0" applyProtection="0"/>
    <xf numFmtId="190" fontId="64" fillId="0" borderId="0" applyFont="0" applyFill="0" applyBorder="0" applyAlignment="0" applyProtection="0"/>
    <xf numFmtId="189" fontId="64" fillId="0" borderId="0" applyFont="0" applyFill="0" applyBorder="0" applyAlignment="0" applyProtection="0"/>
    <xf numFmtId="0" fontId="61" fillId="0" borderId="0" applyFont="0" applyFill="0" applyBorder="0" applyAlignment="0" applyProtection="0"/>
    <xf numFmtId="189" fontId="64" fillId="0" borderId="0" applyFont="0" applyFill="0" applyBorder="0" applyAlignment="0" applyProtection="0"/>
    <xf numFmtId="166" fontId="30" fillId="0" borderId="0" applyFont="0" applyFill="0" applyBorder="0" applyAlignment="0" applyProtection="0"/>
    <xf numFmtId="0" fontId="5" fillId="4" borderId="0" applyNumberFormat="0" applyBorder="0" applyAlignment="0" applyProtection="0"/>
    <xf numFmtId="0" fontId="165" fillId="4" borderId="0" applyNumberFormat="0" applyBorder="0" applyAlignment="0" applyProtection="0"/>
    <xf numFmtId="0" fontId="65" fillId="0" borderId="0"/>
    <xf numFmtId="0" fontId="3" fillId="0" borderId="0"/>
    <xf numFmtId="0" fontId="3" fillId="0" borderId="0"/>
    <xf numFmtId="0" fontId="66" fillId="0" borderId="0" applyNumberFormat="0" applyFill="0" applyBorder="0" applyAlignment="0" applyProtection="0"/>
    <xf numFmtId="0" fontId="61" fillId="0" borderId="0"/>
    <xf numFmtId="0" fontId="48" fillId="0" borderId="0"/>
    <xf numFmtId="0" fontId="61" fillId="0" borderId="0"/>
    <xf numFmtId="0" fontId="67" fillId="0" borderId="0"/>
    <xf numFmtId="0" fontId="51" fillId="0" borderId="0"/>
    <xf numFmtId="210" fontId="8" fillId="0" borderId="0" applyFill="0" applyBorder="0" applyAlignment="0"/>
    <xf numFmtId="211" fontId="68" fillId="0" borderId="0" applyFill="0" applyBorder="0" applyAlignment="0"/>
    <xf numFmtId="212" fontId="68" fillId="0" borderId="0" applyFill="0" applyBorder="0" applyAlignment="0"/>
    <xf numFmtId="213" fontId="8" fillId="0" borderId="0" applyFill="0" applyBorder="0" applyAlignment="0"/>
    <xf numFmtId="214" fontId="8" fillId="0" borderId="0" applyFill="0" applyBorder="0" applyAlignment="0"/>
    <xf numFmtId="215" fontId="69" fillId="0" borderId="0" applyFill="0" applyBorder="0" applyAlignment="0"/>
    <xf numFmtId="216" fontId="8" fillId="0" borderId="0" applyFill="0" applyBorder="0" applyAlignment="0"/>
    <xf numFmtId="211" fontId="68" fillId="0" borderId="0" applyFill="0" applyBorder="0" applyAlignment="0"/>
    <xf numFmtId="0" fontId="6" fillId="35" borderId="5" applyNumberFormat="0" applyAlignment="0" applyProtection="0"/>
    <xf numFmtId="0" fontId="166" fillId="35" borderId="5" applyNumberFormat="0" applyAlignment="0" applyProtection="0"/>
    <xf numFmtId="0" fontId="70" fillId="0" borderId="0"/>
    <xf numFmtId="217" fontId="71" fillId="0" borderId="4" applyBorder="0"/>
    <xf numFmtId="217" fontId="72" fillId="0" borderId="6">
      <protection locked="0"/>
    </xf>
    <xf numFmtId="180" fontId="44" fillId="0" borderId="0" applyFont="0" applyFill="0" applyBorder="0" applyAlignment="0" applyProtection="0"/>
    <xf numFmtId="218" fontId="73" fillId="0" borderId="6"/>
    <xf numFmtId="0" fontId="7" fillId="36" borderId="7" applyNumberFormat="0" applyAlignment="0" applyProtection="0"/>
    <xf numFmtId="0" fontId="168" fillId="36" borderId="7" applyNumberFormat="0" applyAlignment="0" applyProtection="0"/>
    <xf numFmtId="185" fontId="115" fillId="0" borderId="0" applyFont="0" applyFill="0" applyBorder="0" applyAlignment="0" applyProtection="0"/>
    <xf numFmtId="1" fontId="74" fillId="0" borderId="8" applyBorder="0"/>
    <xf numFmtId="219" fontId="43" fillId="0" borderId="0"/>
    <xf numFmtId="219" fontId="43" fillId="0" borderId="0"/>
    <xf numFmtId="219" fontId="43" fillId="0" borderId="0"/>
    <xf numFmtId="219" fontId="43" fillId="0" borderId="0"/>
    <xf numFmtId="219" fontId="43" fillId="0" borderId="0"/>
    <xf numFmtId="219" fontId="43" fillId="0" borderId="0"/>
    <xf numFmtId="219" fontId="43" fillId="0" borderId="0"/>
    <xf numFmtId="219" fontId="43" fillId="0" borderId="0"/>
    <xf numFmtId="0" fontId="75" fillId="0" borderId="1"/>
    <xf numFmtId="6" fontId="8" fillId="0" borderId="0" applyFont="0" applyFill="0" applyBorder="0" applyAlignment="0" applyProtection="0"/>
    <xf numFmtId="8" fontId="8" fillId="0" borderId="0" applyFont="0" applyFill="0" applyBorder="0" applyAlignment="0" applyProtection="0"/>
    <xf numFmtId="8" fontId="8" fillId="0" borderId="0" applyFont="0" applyFill="0" applyBorder="0" applyAlignment="0" applyProtection="0"/>
    <xf numFmtId="215" fontId="69" fillId="0" borderId="0" applyFont="0" applyFill="0" applyBorder="0" applyAlignment="0" applyProtection="0"/>
    <xf numFmtId="43" fontId="8" fillId="0" borderId="0" applyFont="0" applyFill="0" applyBorder="0" applyAlignment="0" applyProtection="0"/>
    <xf numFmtId="169" fontId="43" fillId="0" borderId="0" applyFont="0" applyFill="0" applyBorder="0" applyAlignment="0" applyProtection="0"/>
    <xf numFmtId="43" fontId="167"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43" fontId="5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7" fontId="76" fillId="0" borderId="0" applyFont="0" applyFill="0" applyBorder="0" applyAlignment="0" applyProtection="0"/>
    <xf numFmtId="177" fontId="76" fillId="0" borderId="0" applyFont="0" applyFill="0" applyBorder="0" applyAlignment="0" applyProtection="0"/>
    <xf numFmtId="169" fontId="43" fillId="0" borderId="0" applyFont="0" applyFill="0" applyBorder="0" applyAlignment="0" applyProtection="0"/>
    <xf numFmtId="253" fontId="8" fillId="0" borderId="0" applyFont="0" applyFill="0" applyBorder="0" applyAlignment="0" applyProtection="0"/>
    <xf numFmtId="251" fontId="7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90" fontId="27"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4" fontId="9" fillId="0" borderId="0" applyProtection="0"/>
    <xf numFmtId="169" fontId="43" fillId="0" borderId="0" applyFont="0" applyFill="0" applyBorder="0" applyAlignment="0" applyProtection="0"/>
    <xf numFmtId="169" fontId="21" fillId="0" borderId="0" applyFont="0" applyFill="0" applyBorder="0" applyAlignment="0" applyProtection="0"/>
    <xf numFmtId="43" fontId="20" fillId="0" borderId="0" applyFont="0" applyFill="0" applyBorder="0" applyAlignment="0" applyProtection="0"/>
    <xf numFmtId="42" fontId="34" fillId="0" borderId="0" applyFont="0" applyFill="0" applyBorder="0" applyAlignment="0" applyProtection="0"/>
    <xf numFmtId="43" fontId="27"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220" fontId="34" fillId="0" borderId="0" applyFont="0" applyFill="0" applyBorder="0" applyAlignment="0" applyProtection="0"/>
    <xf numFmtId="43" fontId="20" fillId="0" borderId="0" applyFont="0" applyFill="0" applyBorder="0" applyAlignment="0" applyProtection="0"/>
    <xf numFmtId="254" fontId="27" fillId="0" borderId="0" applyFont="0" applyFill="0" applyBorder="0" applyAlignment="0" applyProtection="0"/>
    <xf numFmtId="43" fontId="27"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43" fontId="34" fillId="0" borderId="0" applyFont="0" applyFill="0" applyBorder="0" applyAlignment="0" applyProtection="0"/>
    <xf numFmtId="43" fontId="27"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77" fontId="21"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77" fontId="21" fillId="0" borderId="0" applyFont="0" applyFill="0" applyBorder="0" applyAlignment="0" applyProtection="0"/>
    <xf numFmtId="169" fontId="43" fillId="0" borderId="0" applyFont="0" applyFill="0" applyBorder="0" applyAlignment="0" applyProtection="0"/>
    <xf numFmtId="43" fontId="8" fillId="0" borderId="0" applyFont="0" applyFill="0" applyBorder="0" applyAlignment="0" applyProtection="0"/>
    <xf numFmtId="221" fontId="48" fillId="0" borderId="0"/>
    <xf numFmtId="3" fontId="34" fillId="0" borderId="0" applyFont="0" applyFill="0" applyBorder="0" applyAlignment="0" applyProtection="0"/>
    <xf numFmtId="0" fontId="77" fillId="0" borderId="0" applyNumberFormat="0" applyAlignment="0">
      <alignment horizontal="left"/>
    </xf>
    <xf numFmtId="195" fontId="78" fillId="0" borderId="0" applyFont="0" applyFill="0" applyBorder="0" applyAlignment="0" applyProtection="0"/>
    <xf numFmtId="222" fontId="12" fillId="0" borderId="0" applyFont="0" applyFill="0" applyBorder="0" applyAlignment="0" applyProtection="0"/>
    <xf numFmtId="223" fontId="45" fillId="0" borderId="0" applyFont="0" applyFill="0" applyBorder="0" applyAlignment="0" applyProtection="0"/>
    <xf numFmtId="169" fontId="9" fillId="0" borderId="0" applyFont="0" applyFill="0" applyBorder="0" applyAlignment="0" applyProtection="0"/>
    <xf numFmtId="0" fontId="79" fillId="0" borderId="9" applyNumberFormat="0" applyFont="0" applyAlignment="0">
      <alignment horizontal="center" vertical="center"/>
    </xf>
    <xf numFmtId="224" fontId="80" fillId="0" borderId="0">
      <protection locked="0"/>
    </xf>
    <xf numFmtId="225" fontId="80" fillId="0" borderId="0">
      <protection locked="0"/>
    </xf>
    <xf numFmtId="226" fontId="81" fillId="0" borderId="10">
      <protection locked="0"/>
    </xf>
    <xf numFmtId="184" fontId="80" fillId="0" borderId="0">
      <protection locked="0"/>
    </xf>
    <xf numFmtId="227" fontId="80" fillId="0" borderId="0">
      <protection locked="0"/>
    </xf>
    <xf numFmtId="184" fontId="80" fillId="0" borderId="0" applyNumberFormat="0">
      <protection locked="0"/>
    </xf>
    <xf numFmtId="184" fontId="80" fillId="0" borderId="0">
      <protection locked="0"/>
    </xf>
    <xf numFmtId="217" fontId="82" fillId="0" borderId="2"/>
    <xf numFmtId="228" fontId="82" fillId="0" borderId="2"/>
    <xf numFmtId="211" fontId="68" fillId="0" borderId="0" applyFont="0" applyFill="0" applyBorder="0" applyAlignment="0" applyProtection="0"/>
    <xf numFmtId="229" fontId="34" fillId="0" borderId="0" applyFont="0" applyFill="0" applyBorder="0" applyAlignment="0" applyProtection="0"/>
    <xf numFmtId="230" fontId="34" fillId="0" borderId="0"/>
    <xf numFmtId="217" fontId="32" fillId="0" borderId="2">
      <alignment horizontal="center"/>
      <protection hidden="1"/>
    </xf>
    <xf numFmtId="231" fontId="83" fillId="0" borderId="2">
      <alignment horizontal="center"/>
      <protection hidden="1"/>
    </xf>
    <xf numFmtId="217" fontId="32" fillId="0" borderId="2">
      <alignment horizontal="center"/>
      <protection hidden="1"/>
    </xf>
    <xf numFmtId="232" fontId="8" fillId="0" borderId="11"/>
    <xf numFmtId="0" fontId="34" fillId="0" borderId="0" applyFont="0" applyFill="0" applyBorder="0" applyAlignment="0" applyProtection="0"/>
    <xf numFmtId="14" fontId="84" fillId="0" borderId="0" applyFill="0" applyBorder="0" applyAlignment="0"/>
    <xf numFmtId="233" fontId="85" fillId="0" borderId="0">
      <protection locked="0"/>
    </xf>
    <xf numFmtId="167" fontId="34" fillId="0" borderId="0" applyFont="0" applyFill="0" applyBorder="0" applyAlignment="0" applyProtection="0"/>
    <xf numFmtId="169" fontId="34" fillId="0" borderId="0" applyFont="0" applyFill="0" applyBorder="0" applyAlignment="0" applyProtection="0"/>
    <xf numFmtId="234" fontId="45" fillId="0" borderId="0" applyFont="0" applyFill="0" applyBorder="0" applyAlignment="0" applyProtection="0"/>
    <xf numFmtId="187" fontId="34" fillId="0" borderId="0" applyFont="0" applyFill="0" applyBorder="0" applyAlignment="0" applyProtection="0"/>
    <xf numFmtId="235" fontId="34" fillId="0" borderId="0"/>
    <xf numFmtId="167" fontId="86" fillId="0" borderId="0" applyFont="0" applyFill="0" applyBorder="0" applyAlignment="0" applyProtection="0"/>
    <xf numFmtId="169" fontId="86" fillId="0" borderId="0" applyFont="0" applyFill="0" applyBorder="0" applyAlignment="0" applyProtection="0"/>
    <xf numFmtId="41" fontId="86" fillId="0" borderId="0" applyFont="0" applyFill="0" applyBorder="0" applyAlignment="0" applyProtection="0"/>
    <xf numFmtId="41" fontId="86" fillId="0" borderId="0" applyFont="0" applyFill="0" applyBorder="0" applyAlignment="0" applyProtection="0"/>
    <xf numFmtId="167" fontId="86" fillId="0" borderId="0" applyFont="0" applyFill="0" applyBorder="0" applyAlignment="0" applyProtection="0"/>
    <xf numFmtId="167" fontId="86" fillId="0" borderId="0" applyFont="0" applyFill="0" applyBorder="0" applyAlignment="0" applyProtection="0"/>
    <xf numFmtId="41" fontId="86" fillId="0" borderId="0" applyFont="0" applyFill="0" applyBorder="0" applyAlignment="0" applyProtection="0"/>
    <xf numFmtId="41" fontId="86" fillId="0" borderId="0" applyFont="0" applyFill="0" applyBorder="0" applyAlignment="0" applyProtection="0"/>
    <xf numFmtId="41" fontId="86" fillId="0" borderId="0" applyFont="0" applyFill="0" applyBorder="0" applyAlignment="0" applyProtection="0"/>
    <xf numFmtId="167" fontId="86" fillId="0" borderId="0" applyFont="0" applyFill="0" applyBorder="0" applyAlignment="0" applyProtection="0"/>
    <xf numFmtId="167" fontId="86" fillId="0" borderId="0" applyFont="0" applyFill="0" applyBorder="0" applyAlignment="0" applyProtection="0"/>
    <xf numFmtId="167" fontId="86" fillId="0" borderId="0" applyFont="0" applyFill="0" applyBorder="0" applyAlignment="0" applyProtection="0"/>
    <xf numFmtId="41" fontId="86" fillId="0" borderId="0" applyFont="0" applyFill="0" applyBorder="0" applyAlignment="0" applyProtection="0"/>
    <xf numFmtId="41" fontId="86" fillId="0" borderId="0" applyFont="0" applyFill="0" applyBorder="0" applyAlignment="0" applyProtection="0"/>
    <xf numFmtId="255" fontId="86" fillId="0" borderId="0" applyFont="0" applyFill="0" applyBorder="0" applyAlignment="0" applyProtection="0"/>
    <xf numFmtId="255" fontId="86" fillId="0" borderId="0" applyFont="0" applyFill="0" applyBorder="0" applyAlignment="0" applyProtection="0"/>
    <xf numFmtId="41"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169" fontId="86" fillId="0" borderId="0" applyFont="0" applyFill="0" applyBorder="0" applyAlignment="0" applyProtection="0"/>
    <xf numFmtId="169"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169" fontId="86" fillId="0" borderId="0" applyFont="0" applyFill="0" applyBorder="0" applyAlignment="0" applyProtection="0"/>
    <xf numFmtId="169" fontId="86" fillId="0" borderId="0" applyFont="0" applyFill="0" applyBorder="0" applyAlignment="0" applyProtection="0"/>
    <xf numFmtId="169"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256" fontId="86" fillId="0" borderId="0" applyFont="0" applyFill="0" applyBorder="0" applyAlignment="0" applyProtection="0"/>
    <xf numFmtId="256" fontId="86" fillId="0" borderId="0" applyFont="0" applyFill="0" applyBorder="0" applyAlignment="0" applyProtection="0"/>
    <xf numFmtId="43" fontId="86" fillId="0" borderId="0" applyFont="0" applyFill="0" applyBorder="0" applyAlignment="0" applyProtection="0"/>
    <xf numFmtId="3" fontId="8" fillId="0" borderId="0" applyFont="0" applyBorder="0" applyAlignment="0"/>
    <xf numFmtId="0" fontId="87" fillId="37" borderId="0" applyNumberFormat="0" applyBorder="0" applyAlignment="0" applyProtection="0"/>
    <xf numFmtId="0" fontId="87" fillId="38" borderId="0" applyNumberFormat="0" applyBorder="0" applyAlignment="0" applyProtection="0"/>
    <xf numFmtId="0" fontId="87" fillId="39" borderId="0" applyNumberFormat="0" applyBorder="0" applyAlignment="0" applyProtection="0"/>
    <xf numFmtId="215" fontId="69" fillId="0" borderId="0" applyFill="0" applyBorder="0" applyAlignment="0"/>
    <xf numFmtId="211" fontId="68" fillId="0" borderId="0" applyFill="0" applyBorder="0" applyAlignment="0"/>
    <xf numFmtId="215" fontId="69" fillId="0" borderId="0" applyFill="0" applyBorder="0" applyAlignment="0"/>
    <xf numFmtId="216" fontId="8" fillId="0" borderId="0" applyFill="0" applyBorder="0" applyAlignment="0"/>
    <xf numFmtId="211" fontId="68" fillId="0" borderId="0" applyFill="0" applyBorder="0" applyAlignment="0"/>
    <xf numFmtId="0" fontId="88" fillId="0" borderId="0" applyNumberFormat="0" applyAlignment="0">
      <alignment horizontal="left"/>
    </xf>
    <xf numFmtId="0" fontId="89" fillId="0" borderId="0"/>
    <xf numFmtId="0" fontId="169" fillId="0" borderId="0"/>
    <xf numFmtId="0" fontId="10" fillId="0" borderId="0" applyNumberFormat="0" applyFill="0" applyBorder="0" applyAlignment="0" applyProtection="0"/>
    <xf numFmtId="0" fontId="170" fillId="0" borderId="0" applyNumberFormat="0" applyFill="0" applyBorder="0" applyAlignment="0" applyProtection="0"/>
    <xf numFmtId="3" fontId="8" fillId="0" borderId="0" applyFont="0" applyBorder="0" applyAlignment="0"/>
    <xf numFmtId="2" fontId="34" fillId="0" borderId="0" applyFont="0" applyFill="0" applyBorder="0" applyAlignment="0" applyProtection="0"/>
    <xf numFmtId="0" fontId="90" fillId="0" borderId="0" applyNumberFormat="0" applyFill="0" applyBorder="0" applyProtection="0"/>
    <xf numFmtId="0" fontId="91" fillId="0" borderId="0" applyNumberFormat="0" applyFill="0" applyBorder="0" applyProtection="0">
      <alignment vertical="center"/>
    </xf>
    <xf numFmtId="0" fontId="92" fillId="0" borderId="0" applyNumberFormat="0" applyFill="0" applyBorder="0" applyAlignment="0" applyProtection="0"/>
    <xf numFmtId="0" fontId="93" fillId="0" borderId="0" applyNumberFormat="0" applyFill="0" applyBorder="0" applyProtection="0">
      <alignment vertical="center"/>
    </xf>
    <xf numFmtId="0" fontId="94" fillId="0" borderId="0" applyNumberFormat="0" applyFill="0" applyBorder="0" applyAlignment="0" applyProtection="0"/>
    <xf numFmtId="0" fontId="92" fillId="0" borderId="0" applyNumberFormat="0" applyFill="0" applyBorder="0" applyAlignment="0" applyProtection="0"/>
    <xf numFmtId="236" fontId="95" fillId="0" borderId="12" applyNumberFormat="0" applyFill="0" applyBorder="0" applyAlignment="0" applyProtection="0"/>
    <xf numFmtId="0" fontId="96" fillId="0" borderId="0" applyNumberFormat="0" applyFill="0" applyBorder="0" applyAlignment="0" applyProtection="0"/>
    <xf numFmtId="0" fontId="11" fillId="5" borderId="0" applyNumberFormat="0" applyBorder="0" applyAlignment="0" applyProtection="0"/>
    <xf numFmtId="0" fontId="171" fillId="5" borderId="0" applyNumberFormat="0" applyBorder="0" applyAlignment="0" applyProtection="0"/>
    <xf numFmtId="38" fontId="97" fillId="2" borderId="0" applyNumberFormat="0" applyBorder="0" applyAlignment="0" applyProtection="0"/>
    <xf numFmtId="0" fontId="98" fillId="0" borderId="13" applyNumberFormat="0" applyFill="0" applyBorder="0" applyAlignment="0" applyProtection="0">
      <alignment horizontal="center" vertical="center"/>
    </xf>
    <xf numFmtId="0" fontId="99" fillId="0" borderId="0" applyNumberFormat="0" applyFont="0" applyBorder="0" applyAlignment="0">
      <alignment horizontal="left" vertical="center"/>
    </xf>
    <xf numFmtId="183" fontId="12" fillId="0" borderId="0" applyFont="0" applyFill="0" applyBorder="0" applyAlignment="0" applyProtection="0"/>
    <xf numFmtId="0" fontId="100" fillId="40" borderId="0"/>
    <xf numFmtId="0" fontId="101" fillId="0" borderId="0">
      <alignment horizontal="left"/>
    </xf>
    <xf numFmtId="0" fontId="102" fillId="0" borderId="14" applyNumberFormat="0" applyAlignment="0" applyProtection="0">
      <alignment horizontal="left" vertical="center"/>
    </xf>
    <xf numFmtId="0" fontId="102" fillId="0" borderId="15">
      <alignment horizontal="left" vertical="center"/>
    </xf>
    <xf numFmtId="0" fontId="13" fillId="0" borderId="16" applyNumberFormat="0" applyFill="0" applyAlignment="0" applyProtection="0"/>
    <xf numFmtId="0" fontId="103" fillId="0" borderId="0" applyNumberFormat="0" applyFill="0" applyBorder="0" applyAlignment="0" applyProtection="0"/>
    <xf numFmtId="0" fontId="172" fillId="0" borderId="16" applyNumberFormat="0" applyFill="0" applyAlignment="0" applyProtection="0"/>
    <xf numFmtId="0" fontId="14" fillId="0" borderId="17" applyNumberFormat="0" applyFill="0" applyAlignment="0" applyProtection="0"/>
    <xf numFmtId="0" fontId="102" fillId="0" borderId="0" applyNumberFormat="0" applyFill="0" applyBorder="0" applyAlignment="0" applyProtection="0"/>
    <xf numFmtId="0" fontId="173" fillId="0" borderId="17" applyNumberFormat="0" applyFill="0" applyAlignment="0" applyProtection="0"/>
    <xf numFmtId="0" fontId="15" fillId="0" borderId="18" applyNumberFormat="0" applyFill="0" applyAlignment="0" applyProtection="0"/>
    <xf numFmtId="0" fontId="174" fillId="0" borderId="18" applyNumberFormat="0" applyFill="0" applyAlignment="0" applyProtection="0"/>
    <xf numFmtId="0" fontId="15" fillId="0" borderId="0" applyNumberFormat="0" applyFill="0" applyBorder="0" applyAlignment="0" applyProtection="0"/>
    <xf numFmtId="0" fontId="174" fillId="0" borderId="0" applyNumberFormat="0" applyFill="0" applyBorder="0" applyAlignment="0" applyProtection="0"/>
    <xf numFmtId="0" fontId="103" fillId="0" borderId="0" applyProtection="0"/>
    <xf numFmtId="0" fontId="102" fillId="0" borderId="0" applyProtection="0"/>
    <xf numFmtId="0" fontId="104" fillId="0" borderId="19">
      <alignment horizontal="center"/>
    </xf>
    <xf numFmtId="0" fontId="104" fillId="0" borderId="0">
      <alignment horizontal="center"/>
    </xf>
    <xf numFmtId="5" fontId="105" fillId="41" borderId="1" applyNumberFormat="0" applyAlignment="0">
      <alignment horizontal="left" vertical="top"/>
    </xf>
    <xf numFmtId="49" fontId="106" fillId="0" borderId="1">
      <alignment vertical="center"/>
    </xf>
    <xf numFmtId="201" fontId="44" fillId="0" borderId="0" applyFont="0" applyFill="0" applyBorder="0" applyAlignment="0" applyProtection="0"/>
    <xf numFmtId="0" fontId="107" fillId="0" borderId="0"/>
    <xf numFmtId="0" fontId="108" fillId="0" borderId="0" applyFont="0" applyFill="0" applyBorder="0" applyAlignment="0" applyProtection="0"/>
    <xf numFmtId="0" fontId="108" fillId="0" borderId="0" applyFont="0" applyFill="0" applyBorder="0" applyAlignment="0" applyProtection="0"/>
    <xf numFmtId="0" fontId="16" fillId="8" borderId="5" applyNumberFormat="0" applyAlignment="0" applyProtection="0"/>
    <xf numFmtId="10" fontId="97" fillId="42" borderId="1" applyNumberFormat="0" applyBorder="0" applyAlignment="0" applyProtection="0"/>
    <xf numFmtId="0" fontId="175" fillId="8" borderId="5" applyNumberFormat="0" applyAlignment="0" applyProtection="0"/>
    <xf numFmtId="0" fontId="8" fillId="0" borderId="0"/>
    <xf numFmtId="0" fontId="63" fillId="0" borderId="20">
      <alignment horizontal="centerContinuous"/>
    </xf>
    <xf numFmtId="0" fontId="42" fillId="0" borderId="0"/>
    <xf numFmtId="0" fontId="34" fillId="0" borderId="0"/>
    <xf numFmtId="215" fontId="69" fillId="0" borderId="0" applyFill="0" applyBorder="0" applyAlignment="0"/>
    <xf numFmtId="211" fontId="68" fillId="0" borderId="0" applyFill="0" applyBorder="0" applyAlignment="0"/>
    <xf numFmtId="215" fontId="69" fillId="0" borderId="0" applyFill="0" applyBorder="0" applyAlignment="0"/>
    <xf numFmtId="216" fontId="8" fillId="0" borderId="0" applyFill="0" applyBorder="0" applyAlignment="0"/>
    <xf numFmtId="211" fontId="68" fillId="0" borderId="0" applyFill="0" applyBorder="0" applyAlignment="0"/>
    <xf numFmtId="0" fontId="17" fillId="0" borderId="21" applyNumberFormat="0" applyFill="0" applyAlignment="0" applyProtection="0"/>
    <xf numFmtId="0" fontId="176" fillId="0" borderId="21" applyNumberFormat="0" applyFill="0" applyAlignment="0" applyProtection="0"/>
    <xf numFmtId="217" fontId="97" fillId="0" borderId="4" applyFont="0"/>
    <xf numFmtId="3" fontId="34" fillId="0" borderId="22"/>
    <xf numFmtId="232" fontId="109" fillId="0" borderId="9" applyNumberFormat="0" applyFont="0" applyFill="0" applyBorder="0">
      <alignment horizontal="center"/>
    </xf>
    <xf numFmtId="38" fontId="42" fillId="0" borderId="0" applyFont="0" applyFill="0" applyBorder="0" applyAlignment="0" applyProtection="0"/>
    <xf numFmtId="40" fontId="42" fillId="0" borderId="0" applyFont="0" applyFill="0" applyBorder="0" applyAlignment="0" applyProtection="0"/>
    <xf numFmtId="167" fontId="76" fillId="0" borderId="0" applyFont="0" applyFill="0" applyBorder="0" applyAlignment="0" applyProtection="0"/>
    <xf numFmtId="169" fontId="76" fillId="0" borderId="0" applyFont="0" applyFill="0" applyBorder="0" applyAlignment="0" applyProtection="0"/>
    <xf numFmtId="0" fontId="110" fillId="0" borderId="19"/>
    <xf numFmtId="172" fontId="34" fillId="0" borderId="9"/>
    <xf numFmtId="237" fontId="42" fillId="0" borderId="0" applyFont="0" applyFill="0" applyBorder="0" applyAlignment="0" applyProtection="0"/>
    <xf numFmtId="238" fontId="42" fillId="0" borderId="0" applyFont="0" applyFill="0" applyBorder="0" applyAlignment="0" applyProtection="0"/>
    <xf numFmtId="257" fontId="76" fillId="0" borderId="0" applyFont="0" applyFill="0" applyBorder="0" applyAlignment="0" applyProtection="0"/>
    <xf numFmtId="258" fontId="76" fillId="0" borderId="0" applyFont="0" applyFill="0" applyBorder="0" applyAlignment="0" applyProtection="0"/>
    <xf numFmtId="0" fontId="69" fillId="0" borderId="0" applyNumberFormat="0" applyFont="0" applyFill="0" applyAlignment="0"/>
    <xf numFmtId="0" fontId="82" fillId="0" borderId="0">
      <alignment horizontal="justify" vertical="top"/>
    </xf>
    <xf numFmtId="0" fontId="18" fillId="43" borderId="0" applyNumberFormat="0" applyBorder="0" applyAlignment="0" applyProtection="0"/>
    <xf numFmtId="0" fontId="177" fillId="43" borderId="0" applyNumberFormat="0" applyBorder="0" applyAlignment="0" applyProtection="0"/>
    <xf numFmtId="0" fontId="12" fillId="0" borderId="1"/>
    <xf numFmtId="0" fontId="48" fillId="0" borderId="0"/>
    <xf numFmtId="0" fontId="12" fillId="0" borderId="1"/>
    <xf numFmtId="37" fontId="111" fillId="0" borderId="0"/>
    <xf numFmtId="0" fontId="112" fillId="0" borderId="1" applyNumberFormat="0" applyFont="0" applyFill="0" applyBorder="0" applyAlignment="0">
      <alignment horizontal="center"/>
    </xf>
    <xf numFmtId="0" fontId="113" fillId="0" borderId="0"/>
    <xf numFmtId="239" fontId="114" fillId="0" borderId="0"/>
    <xf numFmtId="0" fontId="46" fillId="0" borderId="0"/>
    <xf numFmtId="0" fontId="45" fillId="0" borderId="0"/>
    <xf numFmtId="0" fontId="3" fillId="0" borderId="0"/>
    <xf numFmtId="0" fontId="3" fillId="0" borderId="0"/>
    <xf numFmtId="0" fontId="1" fillId="0" borderId="0"/>
    <xf numFmtId="0" fontId="22" fillId="0" borderId="0"/>
    <xf numFmtId="0" fontId="183" fillId="0" borderId="0"/>
    <xf numFmtId="0" fontId="22" fillId="0" borderId="0"/>
    <xf numFmtId="0" fontId="34" fillId="0" borderId="0"/>
    <xf numFmtId="0" fontId="27" fillId="0" borderId="0"/>
    <xf numFmtId="0" fontId="3" fillId="0" borderId="0"/>
    <xf numFmtId="0" fontId="3" fillId="0" borderId="0"/>
    <xf numFmtId="0" fontId="27" fillId="0" borderId="0"/>
    <xf numFmtId="0" fontId="27" fillId="0" borderId="0"/>
    <xf numFmtId="0" fontId="27" fillId="0" borderId="0"/>
    <xf numFmtId="0" fontId="27" fillId="0" borderId="0"/>
    <xf numFmtId="0" fontId="27" fillId="0" borderId="0"/>
    <xf numFmtId="0" fontId="3" fillId="0" borderId="0" applyFill="0" applyProtection="0"/>
    <xf numFmtId="0" fontId="3" fillId="0" borderId="0" applyFill="0" applyProtection="0"/>
    <xf numFmtId="0" fontId="8" fillId="0" borderId="0"/>
    <xf numFmtId="0" fontId="19" fillId="0" borderId="0"/>
    <xf numFmtId="0" fontId="184" fillId="0" borderId="0"/>
    <xf numFmtId="0" fontId="9" fillId="0" borderId="0"/>
    <xf numFmtId="0" fontId="51" fillId="0" borderId="0"/>
    <xf numFmtId="0" fontId="51" fillId="0" borderId="0"/>
    <xf numFmtId="0" fontId="51" fillId="0" borderId="0"/>
    <xf numFmtId="0" fontId="8" fillId="0" borderId="0"/>
    <xf numFmtId="0" fontId="34" fillId="0" borderId="0"/>
    <xf numFmtId="0" fontId="8" fillId="0" borderId="0"/>
    <xf numFmtId="0" fontId="34" fillId="0" borderId="0"/>
    <xf numFmtId="0" fontId="34" fillId="0" borderId="0"/>
    <xf numFmtId="0" fontId="34" fillId="0" borderId="0"/>
    <xf numFmtId="0" fontId="27" fillId="0" borderId="0"/>
    <xf numFmtId="0" fontId="27" fillId="0" borderId="0"/>
    <xf numFmtId="0" fontId="27" fillId="0" borderId="0"/>
    <xf numFmtId="0" fontId="27"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6" fillId="0" borderId="0"/>
    <xf numFmtId="0" fontId="48" fillId="0" borderId="0"/>
    <xf numFmtId="0" fontId="21" fillId="0" borderId="0"/>
    <xf numFmtId="0" fontId="27" fillId="0" borderId="0"/>
    <xf numFmtId="0" fontId="34" fillId="0" borderId="0"/>
    <xf numFmtId="0" fontId="34" fillId="0" borderId="0"/>
    <xf numFmtId="0" fontId="76" fillId="0" borderId="0"/>
    <xf numFmtId="0" fontId="34" fillId="0" borderId="0"/>
    <xf numFmtId="0" fontId="34" fillId="0" borderId="0"/>
    <xf numFmtId="0" fontId="34" fillId="0" borderId="0"/>
    <xf numFmtId="0" fontId="76" fillId="0" borderId="0"/>
    <xf numFmtId="0" fontId="43" fillId="0" borderId="0"/>
    <xf numFmtId="0" fontId="27" fillId="0" borderId="0"/>
    <xf numFmtId="0" fontId="178" fillId="0" borderId="0"/>
    <xf numFmtId="0" fontId="185" fillId="0" borderId="0"/>
    <xf numFmtId="0" fontId="8" fillId="0" borderId="0"/>
    <xf numFmtId="0" fontId="34" fillId="0" borderId="0"/>
    <xf numFmtId="0" fontId="43" fillId="0" borderId="0"/>
    <xf numFmtId="0" fontId="184" fillId="0" borderId="0"/>
    <xf numFmtId="0" fontId="43" fillId="0" borderId="0"/>
    <xf numFmtId="0" fontId="43" fillId="0" borderId="0"/>
    <xf numFmtId="0" fontId="43" fillId="0" borderId="0"/>
    <xf numFmtId="0" fontId="43" fillId="0" borderId="0"/>
    <xf numFmtId="0" fontId="43" fillId="0" borderId="0"/>
    <xf numFmtId="0" fontId="43" fillId="0" borderId="0"/>
    <xf numFmtId="0" fontId="19" fillId="0" borderId="0"/>
    <xf numFmtId="0" fontId="8" fillId="0" borderId="0"/>
    <xf numFmtId="0" fontId="21" fillId="0" borderId="0"/>
    <xf numFmtId="0" fontId="34" fillId="0" borderId="0"/>
    <xf numFmtId="0" fontId="115" fillId="0" borderId="0"/>
    <xf numFmtId="0" fontId="8" fillId="0" borderId="0"/>
    <xf numFmtId="0" fontId="8" fillId="0" borderId="0"/>
    <xf numFmtId="0" fontId="20" fillId="0" borderId="0" applyProtection="0"/>
    <xf numFmtId="0" fontId="51" fillId="0" borderId="0"/>
    <xf numFmtId="0" fontId="20" fillId="0" borderId="0" applyProtection="0"/>
    <xf numFmtId="0" fontId="20" fillId="0" borderId="0" applyProtection="0"/>
    <xf numFmtId="0" fontId="20" fillId="0" borderId="0"/>
    <xf numFmtId="0" fontId="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1" fillId="0" borderId="0"/>
    <xf numFmtId="0" fontId="20" fillId="0" borderId="0"/>
    <xf numFmtId="0" fontId="27" fillId="0" borderId="0"/>
    <xf numFmtId="0" fontId="8" fillId="0" borderId="0"/>
    <xf numFmtId="0" fontId="2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2" fillId="0" borderId="0"/>
    <xf numFmtId="0" fontId="27" fillId="0" borderId="0"/>
    <xf numFmtId="0" fontId="2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 fillId="0" borderId="0"/>
    <xf numFmtId="0" fontId="43" fillId="0" borderId="0"/>
    <xf numFmtId="0" fontId="43" fillId="0" borderId="0"/>
    <xf numFmtId="0" fontId="45" fillId="0" borderId="0"/>
    <xf numFmtId="0" fontId="8" fillId="0" borderId="0"/>
    <xf numFmtId="0" fontId="8" fillId="0" borderId="0"/>
    <xf numFmtId="0" fontId="8" fillId="0" borderId="0"/>
    <xf numFmtId="0" fontId="8" fillId="0" borderId="0"/>
    <xf numFmtId="0" fontId="1" fillId="0" borderId="0"/>
    <xf numFmtId="0" fontId="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8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8" fillId="0" borderId="0"/>
    <xf numFmtId="0" fontId="8" fillId="0" borderId="0"/>
    <xf numFmtId="0" fontId="1" fillId="0" borderId="0"/>
    <xf numFmtId="0" fontId="69" fillId="0" borderId="0"/>
    <xf numFmtId="0" fontId="48" fillId="0" borderId="0"/>
    <xf numFmtId="0" fontId="186" fillId="0" borderId="0"/>
    <xf numFmtId="0" fontId="27" fillId="0" borderId="0"/>
    <xf numFmtId="0" fontId="34" fillId="0" borderId="0"/>
    <xf numFmtId="0" fontId="27" fillId="0" borderId="0"/>
    <xf numFmtId="0" fontId="27" fillId="0" borderId="0"/>
    <xf numFmtId="0" fontId="8" fillId="0" borderId="0"/>
    <xf numFmtId="0" fontId="86" fillId="0" borderId="0"/>
    <xf numFmtId="0" fontId="8" fillId="44" borderId="23" applyNumberFormat="0" applyFont="0" applyAlignment="0" applyProtection="0"/>
    <xf numFmtId="0" fontId="8" fillId="44" borderId="23" applyNumberFormat="0" applyFont="0" applyAlignment="0" applyProtection="0"/>
    <xf numFmtId="169" fontId="47" fillId="0" borderId="0" applyFont="0" applyFill="0" applyBorder="0" applyAlignment="0" applyProtection="0"/>
    <xf numFmtId="167" fontId="47" fillId="0" borderId="0" applyFon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2" fillId="0" borderId="0" applyNumberFormat="0" applyFill="0" applyBorder="0" applyAlignment="0" applyProtection="0"/>
    <xf numFmtId="0" fontId="8" fillId="0" borderId="0" applyNumberFormat="0" applyFill="0" applyBorder="0" applyAlignment="0" applyProtection="0"/>
    <xf numFmtId="0" fontId="34" fillId="0" borderId="0" applyFont="0" applyFill="0" applyBorder="0" applyAlignment="0" applyProtection="0"/>
    <xf numFmtId="0" fontId="48" fillId="0" borderId="0"/>
    <xf numFmtId="0" fontId="23" fillId="35" borderId="24" applyNumberFormat="0" applyAlignment="0" applyProtection="0"/>
    <xf numFmtId="0" fontId="179" fillId="35" borderId="24" applyNumberFormat="0" applyAlignment="0" applyProtection="0"/>
    <xf numFmtId="201" fontId="34" fillId="0" borderId="0" applyFont="0" applyFill="0" applyBorder="0" applyAlignment="0" applyProtection="0"/>
    <xf numFmtId="14" fontId="63" fillId="0" borderId="0">
      <alignment horizontal="center" wrapText="1"/>
      <protection locked="0"/>
    </xf>
    <xf numFmtId="9" fontId="8" fillId="0" borderId="0" applyFont="0" applyFill="0" applyBorder="0" applyAlignment="0" applyProtection="0"/>
    <xf numFmtId="214" fontId="8" fillId="0" borderId="0" applyFont="0" applyFill="0" applyBorder="0" applyAlignment="0" applyProtection="0"/>
    <xf numFmtId="240" fontId="34" fillId="0" borderId="0" applyFont="0" applyFill="0" applyBorder="0" applyAlignment="0" applyProtection="0"/>
    <xf numFmtId="10" fontId="34"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42" fillId="0" borderId="25" applyNumberFormat="0" applyBorder="0"/>
    <xf numFmtId="215" fontId="69" fillId="0" borderId="0" applyFill="0" applyBorder="0" applyAlignment="0"/>
    <xf numFmtId="211" fontId="68" fillId="0" borderId="0" applyFill="0" applyBorder="0" applyAlignment="0"/>
    <xf numFmtId="215" fontId="69" fillId="0" borderId="0" applyFill="0" applyBorder="0" applyAlignment="0"/>
    <xf numFmtId="216" fontId="8" fillId="0" borderId="0" applyFill="0" applyBorder="0" applyAlignment="0"/>
    <xf numFmtId="211" fontId="68" fillId="0" borderId="0" applyFill="0" applyBorder="0" applyAlignment="0"/>
    <xf numFmtId="0" fontId="117" fillId="0" borderId="0"/>
    <xf numFmtId="0" fontId="42" fillId="0" borderId="0" applyNumberFormat="0" applyFont="0" applyFill="0" applyBorder="0" applyAlignment="0" applyProtection="0">
      <alignment horizontal="left"/>
    </xf>
    <xf numFmtId="0" fontId="118" fillId="0" borderId="19">
      <alignment horizontal="center"/>
    </xf>
    <xf numFmtId="0" fontId="119" fillId="0" borderId="26" applyFont="0">
      <alignment horizontal="left"/>
    </xf>
    <xf numFmtId="0" fontId="119" fillId="0" borderId="26">
      <alignment horizontal="left"/>
    </xf>
    <xf numFmtId="0" fontId="120" fillId="45" borderId="0" applyNumberFormat="0" applyFont="0" applyBorder="0" applyAlignment="0">
      <alignment horizontal="center"/>
    </xf>
    <xf numFmtId="14" fontId="121" fillId="0" borderId="0" applyNumberFormat="0" applyFill="0" applyBorder="0" applyAlignment="0" applyProtection="0">
      <alignment horizontal="left"/>
    </xf>
    <xf numFmtId="201" fontId="44" fillId="0" borderId="0" applyFont="0" applyFill="0" applyBorder="0" applyAlignment="0" applyProtection="0"/>
    <xf numFmtId="0" fontId="8" fillId="0" borderId="0" applyNumberFormat="0" applyFill="0" applyBorder="0" applyAlignment="0" applyProtection="0"/>
    <xf numFmtId="202" fontId="44" fillId="0" borderId="0" applyFont="0" applyFill="0" applyBorder="0" applyAlignment="0" applyProtection="0"/>
    <xf numFmtId="3" fontId="44" fillId="0" borderId="27">
      <alignment horizontal="right" wrapText="1"/>
    </xf>
    <xf numFmtId="4" fontId="122" fillId="46" borderId="28" applyNumberFormat="0" applyProtection="0">
      <alignment vertical="center"/>
    </xf>
    <xf numFmtId="4" fontId="123" fillId="46" borderId="28" applyNumberFormat="0" applyProtection="0">
      <alignment vertical="center"/>
    </xf>
    <xf numFmtId="4" fontId="124" fillId="46" borderId="28" applyNumberFormat="0" applyProtection="0">
      <alignment horizontal="left" vertical="center" indent="1"/>
    </xf>
    <xf numFmtId="4" fontId="124" fillId="47" borderId="0" applyNumberFormat="0" applyProtection="0">
      <alignment horizontal="left" vertical="center" indent="1"/>
    </xf>
    <xf numFmtId="4" fontId="124" fillId="48" borderId="28" applyNumberFormat="0" applyProtection="0">
      <alignment horizontal="right" vertical="center"/>
    </xf>
    <xf numFmtId="4" fontId="124" fillId="49" borderId="28" applyNumberFormat="0" applyProtection="0">
      <alignment horizontal="right" vertical="center"/>
    </xf>
    <xf numFmtId="4" fontId="124" fillId="50" borderId="28" applyNumberFormat="0" applyProtection="0">
      <alignment horizontal="right" vertical="center"/>
    </xf>
    <xf numFmtId="4" fontId="124" fillId="51" borderId="28" applyNumberFormat="0" applyProtection="0">
      <alignment horizontal="right" vertical="center"/>
    </xf>
    <xf numFmtId="4" fontId="124" fillId="52" borderId="28" applyNumberFormat="0" applyProtection="0">
      <alignment horizontal="right" vertical="center"/>
    </xf>
    <xf numFmtId="4" fontId="124" fillId="53" borderId="28" applyNumberFormat="0" applyProtection="0">
      <alignment horizontal="right" vertical="center"/>
    </xf>
    <xf numFmtId="4" fontId="124" fillId="54" borderId="28" applyNumberFormat="0" applyProtection="0">
      <alignment horizontal="right" vertical="center"/>
    </xf>
    <xf numFmtId="4" fontId="124" fillId="55" borderId="28" applyNumberFormat="0" applyProtection="0">
      <alignment horizontal="right" vertical="center"/>
    </xf>
    <xf numFmtId="4" fontId="124" fillId="56" borderId="28" applyNumberFormat="0" applyProtection="0">
      <alignment horizontal="right" vertical="center"/>
    </xf>
    <xf numFmtId="4" fontId="122" fillId="57" borderId="29" applyNumberFormat="0" applyProtection="0">
      <alignment horizontal="left" vertical="center" indent="1"/>
    </xf>
    <xf numFmtId="4" fontId="122" fillId="58" borderId="0" applyNumberFormat="0" applyProtection="0">
      <alignment horizontal="left" vertical="center" indent="1"/>
    </xf>
    <xf numFmtId="4" fontId="122" fillId="47" borderId="0" applyNumberFormat="0" applyProtection="0">
      <alignment horizontal="left" vertical="center" indent="1"/>
    </xf>
    <xf numFmtId="4" fontId="124" fillId="58" borderId="28" applyNumberFormat="0" applyProtection="0">
      <alignment horizontal="right" vertical="center"/>
    </xf>
    <xf numFmtId="4" fontId="84" fillId="58" borderId="0" applyNumberFormat="0" applyProtection="0">
      <alignment horizontal="left" vertical="center" indent="1"/>
    </xf>
    <xf numFmtId="4" fontId="84" fillId="47" borderId="0" applyNumberFormat="0" applyProtection="0">
      <alignment horizontal="left" vertical="center" indent="1"/>
    </xf>
    <xf numFmtId="4" fontId="124" fillId="59" borderId="28" applyNumberFormat="0" applyProtection="0">
      <alignment vertical="center"/>
    </xf>
    <xf numFmtId="4" fontId="125" fillId="59" borderId="28" applyNumberFormat="0" applyProtection="0">
      <alignment vertical="center"/>
    </xf>
    <xf numFmtId="4" fontId="122" fillId="58" borderId="30" applyNumberFormat="0" applyProtection="0">
      <alignment horizontal="left" vertical="center" indent="1"/>
    </xf>
    <xf numFmtId="4" fontId="124" fillId="59" borderId="28" applyNumberFormat="0" applyProtection="0">
      <alignment horizontal="right" vertical="center"/>
    </xf>
    <xf numFmtId="4" fontId="125" fillId="59" borderId="28" applyNumberFormat="0" applyProtection="0">
      <alignment horizontal="right" vertical="center"/>
    </xf>
    <xf numFmtId="4" fontId="122" fillId="58" borderId="28" applyNumberFormat="0" applyProtection="0">
      <alignment horizontal="left" vertical="center" indent="1"/>
    </xf>
    <xf numFmtId="4" fontId="126" fillId="41" borderId="30" applyNumberFormat="0" applyProtection="0">
      <alignment horizontal="left" vertical="center" indent="1"/>
    </xf>
    <xf numFmtId="4" fontId="127" fillId="59" borderId="28" applyNumberFormat="0" applyProtection="0">
      <alignment horizontal="right" vertical="center"/>
    </xf>
    <xf numFmtId="0" fontId="27" fillId="0" borderId="0">
      <alignment vertical="center"/>
    </xf>
    <xf numFmtId="241" fontId="128" fillId="0" borderId="0" applyFont="0" applyFill="0" applyBorder="0" applyAlignment="0" applyProtection="0"/>
    <xf numFmtId="0" fontId="120" fillId="1" borderId="15" applyNumberFormat="0" applyFont="0" applyAlignment="0">
      <alignment horizontal="center"/>
    </xf>
    <xf numFmtId="0" fontId="24" fillId="0" borderId="0" applyNumberFormat="0" applyFill="0" applyBorder="0" applyAlignment="0" applyProtection="0"/>
    <xf numFmtId="0" fontId="129" fillId="0" borderId="0" applyNumberFormat="0" applyFill="0" applyBorder="0" applyAlignment="0">
      <alignment horizontal="center"/>
    </xf>
    <xf numFmtId="0" fontId="180" fillId="0" borderId="31" applyNumberFormat="0" applyFill="0" applyBorder="0" applyAlignment="0" applyProtection="0"/>
    <xf numFmtId="185" fontId="130" fillId="0" borderId="0" applyNumberFormat="0" applyBorder="0" applyAlignment="0">
      <alignment horizontal="centerContinuous"/>
    </xf>
    <xf numFmtId="0" fontId="42" fillId="0" borderId="0" applyFont="0" applyFill="0" applyBorder="0" applyAlignment="0" applyProtection="0"/>
    <xf numFmtId="242" fontId="43" fillId="0" borderId="0" applyFont="0" applyFill="0" applyBorder="0" applyAlignment="0" applyProtection="0"/>
    <xf numFmtId="0" fontId="34" fillId="0" borderId="0" applyFont="0" applyFill="0" applyBorder="0" applyAlignment="0" applyProtection="0"/>
    <xf numFmtId="2" fontId="34" fillId="0" borderId="0" applyFont="0" applyFill="0" applyBorder="0" applyAlignment="0" applyProtection="0"/>
    <xf numFmtId="0" fontId="102" fillId="0" borderId="15">
      <alignment horizontal="left" vertical="center"/>
    </xf>
    <xf numFmtId="0" fontId="102" fillId="0" borderId="14" applyNumberFormat="0" applyAlignment="0" applyProtection="0">
      <alignment horizontal="left" vertical="center"/>
    </xf>
    <xf numFmtId="0" fontId="102" fillId="0" borderId="0" applyNumberFormat="0" applyFill="0" applyBorder="0" applyAlignment="0" applyProtection="0"/>
    <xf numFmtId="0" fontId="103" fillId="0" borderId="0" applyNumberFormat="0" applyFill="0" applyBorder="0" applyAlignment="0" applyProtection="0"/>
    <xf numFmtId="0" fontId="51" fillId="0" borderId="0"/>
    <xf numFmtId="0" fontId="131" fillId="0" borderId="0"/>
    <xf numFmtId="0" fontId="12" fillId="0" borderId="0"/>
    <xf numFmtId="0" fontId="69" fillId="0" borderId="0" applyNumberFormat="0" applyFont="0" applyFill="0" applyAlignment="0"/>
    <xf numFmtId="0" fontId="12" fillId="0" borderId="0"/>
    <xf numFmtId="200" fontId="44" fillId="0" borderId="0" applyFont="0" applyFill="0" applyBorder="0" applyAlignment="0" applyProtection="0"/>
    <xf numFmtId="201" fontId="44" fillId="0" borderId="0" applyFont="0" applyFill="0" applyBorder="0" applyAlignment="0" applyProtection="0"/>
    <xf numFmtId="190"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9" fontId="44" fillId="0" borderId="0" applyFont="0" applyFill="0" applyBorder="0" applyAlignment="0" applyProtection="0"/>
    <xf numFmtId="0" fontId="34" fillId="0" borderId="32" applyNumberFormat="0" applyFont="0" applyFill="0" applyAlignment="0" applyProtection="0"/>
    <xf numFmtId="243" fontId="12" fillId="0" borderId="0" applyFont="0" applyFill="0" applyBorder="0" applyAlignment="0" applyProtection="0"/>
    <xf numFmtId="0" fontId="69" fillId="0" borderId="0" applyNumberFormat="0" applyFont="0" applyFill="0" applyAlignment="0"/>
    <xf numFmtId="200" fontId="44" fillId="0" borderId="0" applyFont="0" applyFill="0" applyBorder="0" applyAlignment="0" applyProtection="0"/>
    <xf numFmtId="201" fontId="44" fillId="0" borderId="0" applyFont="0" applyFill="0" applyBorder="0" applyAlignment="0" applyProtection="0"/>
    <xf numFmtId="190" fontId="44" fillId="0" borderId="0" applyFont="0" applyFill="0" applyBorder="0" applyAlignment="0" applyProtection="0"/>
    <xf numFmtId="3" fontId="34" fillId="0" borderId="0" applyFont="0" applyFill="0" applyBorder="0" applyAlignment="0" applyProtection="0"/>
    <xf numFmtId="229" fontId="34" fillId="0" borderId="0" applyFont="0" applyFill="0" applyBorder="0" applyAlignment="0" applyProtection="0"/>
    <xf numFmtId="244" fontId="43" fillId="0" borderId="0" applyFont="0" applyFill="0" applyBorder="0" applyAlignment="0" applyProtection="0"/>
    <xf numFmtId="0" fontId="132" fillId="0" borderId="0"/>
    <xf numFmtId="0" fontId="110" fillId="0" borderId="0"/>
    <xf numFmtId="40" fontId="133" fillId="0" borderId="0" applyBorder="0">
      <alignment horizontal="right"/>
    </xf>
    <xf numFmtId="177" fontId="12"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176" fontId="12" fillId="0" borderId="33">
      <alignment horizontal="right" vertical="center"/>
    </xf>
    <xf numFmtId="176"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245" fontId="8" fillId="0" borderId="33">
      <alignment horizontal="right" vertical="center"/>
    </xf>
    <xf numFmtId="245" fontId="8" fillId="0" borderId="33">
      <alignment horizontal="right" vertical="center"/>
    </xf>
    <xf numFmtId="176" fontId="12" fillId="0" borderId="33">
      <alignment horizontal="right" vertical="center"/>
    </xf>
    <xf numFmtId="176"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6" fontId="12" fillId="0" borderId="33">
      <alignment horizontal="right" vertical="center"/>
    </xf>
    <xf numFmtId="176"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1" fontId="20" fillId="0" borderId="33">
      <alignment horizontal="right" vertical="center"/>
    </xf>
    <xf numFmtId="171" fontId="20" fillId="0" borderId="33">
      <alignment horizontal="right" vertical="center"/>
    </xf>
    <xf numFmtId="171" fontId="20" fillId="0" borderId="33">
      <alignment horizontal="right" vertical="center"/>
    </xf>
    <xf numFmtId="171" fontId="20" fillId="0" borderId="33">
      <alignment horizontal="right" vertical="center"/>
    </xf>
    <xf numFmtId="171" fontId="20" fillId="0" borderId="33">
      <alignment horizontal="right" vertical="center"/>
    </xf>
    <xf numFmtId="171" fontId="20" fillId="0" borderId="33">
      <alignment horizontal="right" vertical="center"/>
    </xf>
    <xf numFmtId="171" fontId="20" fillId="0" borderId="33">
      <alignment horizontal="right" vertical="center"/>
    </xf>
    <xf numFmtId="170" fontId="12" fillId="0" borderId="33">
      <alignment horizontal="right" vertical="center"/>
    </xf>
    <xf numFmtId="177" fontId="12" fillId="0" borderId="33">
      <alignment horizontal="right" vertical="center"/>
    </xf>
    <xf numFmtId="170" fontId="12" fillId="0" borderId="33">
      <alignment horizontal="right" vertical="center"/>
    </xf>
    <xf numFmtId="170" fontId="12" fillId="0" borderId="33">
      <alignment horizontal="right" vertical="center"/>
    </xf>
    <xf numFmtId="170" fontId="12" fillId="0" borderId="33">
      <alignment horizontal="right" vertical="center"/>
    </xf>
    <xf numFmtId="170" fontId="12" fillId="0" borderId="33">
      <alignment horizontal="right" vertical="center"/>
    </xf>
    <xf numFmtId="171" fontId="20" fillId="0" borderId="33">
      <alignment horizontal="right" vertical="center"/>
    </xf>
    <xf numFmtId="171" fontId="20" fillId="0" borderId="33">
      <alignment horizontal="right" vertical="center"/>
    </xf>
    <xf numFmtId="171" fontId="20" fillId="0" borderId="33">
      <alignment horizontal="right" vertical="center"/>
    </xf>
    <xf numFmtId="171" fontId="20" fillId="0" borderId="33">
      <alignment horizontal="right" vertical="center"/>
    </xf>
    <xf numFmtId="171" fontId="20" fillId="0" borderId="33">
      <alignment horizontal="right" vertical="center"/>
    </xf>
    <xf numFmtId="171" fontId="20" fillId="0" borderId="33">
      <alignment horizontal="right" vertical="center"/>
    </xf>
    <xf numFmtId="171" fontId="20"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0" fontId="12" fillId="0" borderId="33">
      <alignment horizontal="right" vertical="center"/>
    </xf>
    <xf numFmtId="170" fontId="12" fillId="0" borderId="33">
      <alignment horizontal="right" vertical="center"/>
    </xf>
    <xf numFmtId="177" fontId="12" fillId="0" borderId="33">
      <alignment horizontal="right" vertical="center"/>
    </xf>
    <xf numFmtId="177" fontId="12"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245" fontId="8" fillId="0" borderId="33">
      <alignment horizontal="right" vertical="center"/>
    </xf>
    <xf numFmtId="171" fontId="20" fillId="0" borderId="33">
      <alignment horizontal="right" vertical="center"/>
    </xf>
    <xf numFmtId="171" fontId="20" fillId="0" borderId="33">
      <alignment horizontal="right" vertical="center"/>
    </xf>
    <xf numFmtId="171" fontId="20" fillId="0" borderId="33">
      <alignment horizontal="right" vertical="center"/>
    </xf>
    <xf numFmtId="171" fontId="20" fillId="0" borderId="33">
      <alignment horizontal="right" vertical="center"/>
    </xf>
    <xf numFmtId="171" fontId="20" fillId="0" borderId="33">
      <alignment horizontal="right" vertical="center"/>
    </xf>
    <xf numFmtId="171" fontId="20" fillId="0" borderId="33">
      <alignment horizontal="right" vertical="center"/>
    </xf>
    <xf numFmtId="171" fontId="20" fillId="0" borderId="33">
      <alignment horizontal="right" vertical="center"/>
    </xf>
    <xf numFmtId="177" fontId="12" fillId="0" borderId="33">
      <alignment horizontal="right" vertical="center"/>
    </xf>
    <xf numFmtId="177" fontId="12" fillId="0" borderId="33">
      <alignment horizontal="right" vertical="center"/>
    </xf>
    <xf numFmtId="246" fontId="44" fillId="0" borderId="33">
      <alignment horizontal="right" vertical="center"/>
    </xf>
    <xf numFmtId="246" fontId="44" fillId="0" borderId="33">
      <alignment horizontal="right" vertical="center"/>
    </xf>
    <xf numFmtId="246" fontId="44" fillId="0" borderId="33">
      <alignment horizontal="right" vertical="center"/>
    </xf>
    <xf numFmtId="246" fontId="44"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247" fontId="34" fillId="0" borderId="33">
      <alignment horizontal="right" vertical="center"/>
    </xf>
    <xf numFmtId="247" fontId="34" fillId="0" borderId="33">
      <alignment horizontal="right" vertical="center"/>
    </xf>
    <xf numFmtId="247" fontId="34" fillId="0" borderId="33">
      <alignment horizontal="right" vertical="center"/>
    </xf>
    <xf numFmtId="247" fontId="34" fillId="0" borderId="33">
      <alignment horizontal="right" vertical="center"/>
    </xf>
    <xf numFmtId="248" fontId="34" fillId="0" borderId="33">
      <alignment horizontal="right" vertical="center"/>
    </xf>
    <xf numFmtId="248" fontId="34" fillId="0" borderId="33">
      <alignment horizontal="right" vertical="center"/>
    </xf>
    <xf numFmtId="248" fontId="34" fillId="0" borderId="33">
      <alignment horizontal="right" vertical="center"/>
    </xf>
    <xf numFmtId="248" fontId="34" fillId="0" borderId="33">
      <alignment horizontal="right" vertical="center"/>
    </xf>
    <xf numFmtId="248" fontId="34" fillId="0" borderId="33">
      <alignment horizontal="right" vertical="center"/>
    </xf>
    <xf numFmtId="248" fontId="34" fillId="0" borderId="33">
      <alignment horizontal="right" vertical="center"/>
    </xf>
    <xf numFmtId="248" fontId="34" fillId="0" borderId="33">
      <alignment horizontal="right" vertical="center"/>
    </xf>
    <xf numFmtId="248" fontId="34" fillId="0" borderId="33">
      <alignment horizontal="right" vertical="center"/>
    </xf>
    <xf numFmtId="248" fontId="34" fillId="0" borderId="33">
      <alignment horizontal="right" vertical="center"/>
    </xf>
    <xf numFmtId="248" fontId="34" fillId="0" borderId="33">
      <alignment horizontal="right" vertical="center"/>
    </xf>
    <xf numFmtId="248" fontId="34" fillId="0" borderId="33">
      <alignment horizontal="right" vertical="center"/>
    </xf>
    <xf numFmtId="248" fontId="34"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246" fontId="44" fillId="0" borderId="33">
      <alignment horizontal="right" vertical="center"/>
    </xf>
    <xf numFmtId="246" fontId="44" fillId="0" borderId="33">
      <alignment horizontal="right" vertical="center"/>
    </xf>
    <xf numFmtId="246" fontId="44" fillId="0" borderId="33">
      <alignment horizontal="right" vertical="center"/>
    </xf>
    <xf numFmtId="246" fontId="44" fillId="0" borderId="33">
      <alignment horizontal="right" vertical="center"/>
    </xf>
    <xf numFmtId="176" fontId="12" fillId="0" borderId="33">
      <alignment horizontal="right" vertical="center"/>
    </xf>
    <xf numFmtId="176" fontId="12" fillId="0" borderId="33">
      <alignment horizontal="right" vertical="center"/>
    </xf>
    <xf numFmtId="172" fontId="134" fillId="0" borderId="33">
      <alignment horizontal="right" vertical="center"/>
    </xf>
    <xf numFmtId="172" fontId="134"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246" fontId="44" fillId="0" borderId="33">
      <alignment horizontal="right" vertical="center"/>
    </xf>
    <xf numFmtId="246" fontId="44" fillId="0" borderId="33">
      <alignment horizontal="right" vertical="center"/>
    </xf>
    <xf numFmtId="246" fontId="44" fillId="0" borderId="33">
      <alignment horizontal="right" vertical="center"/>
    </xf>
    <xf numFmtId="246" fontId="44"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77" fontId="12" fillId="0" borderId="33">
      <alignment horizontal="right" vertical="center"/>
    </xf>
    <xf numFmtId="182" fontId="135" fillId="0" borderId="0" applyNumberFormat="0"/>
    <xf numFmtId="217" fontId="82" fillId="0" borderId="2">
      <protection hidden="1"/>
    </xf>
    <xf numFmtId="49" fontId="84" fillId="0" borderId="0" applyFill="0" applyBorder="0" applyAlignment="0"/>
    <xf numFmtId="174" fontId="34" fillId="0" borderId="0" applyFill="0" applyBorder="0" applyAlignment="0"/>
    <xf numFmtId="175" fontId="34" fillId="0" borderId="0" applyFill="0" applyBorder="0" applyAlignment="0"/>
    <xf numFmtId="178" fontId="12" fillId="0" borderId="33">
      <alignment horizontal="center"/>
    </xf>
    <xf numFmtId="0" fontId="136" fillId="0" borderId="34"/>
    <xf numFmtId="0" fontId="12"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16" fillId="0" borderId="0" applyNumberFormat="0" applyFill="0" applyBorder="0" applyAlignment="0" applyProtection="0"/>
    <xf numFmtId="0" fontId="115" fillId="0" borderId="6" applyNumberFormat="0" applyBorder="0" applyAlignment="0"/>
    <xf numFmtId="0" fontId="137" fillId="0" borderId="9" applyNumberFormat="0" applyBorder="0" applyAlignment="0">
      <alignment horizontal="center"/>
    </xf>
    <xf numFmtId="3" fontId="138" fillId="0" borderId="13" applyNumberFormat="0" applyBorder="0" applyAlignment="0"/>
    <xf numFmtId="40" fontId="29" fillId="0" borderId="0"/>
    <xf numFmtId="3" fontId="139" fillId="0" borderId="0" applyNumberFormat="0" applyFill="0" applyBorder="0" applyAlignment="0" applyProtection="0">
      <alignment horizontal="center" wrapText="1"/>
    </xf>
    <xf numFmtId="0" fontId="140" fillId="0" borderId="35" applyBorder="0" applyAlignment="0">
      <alignment horizontal="center" vertical="center"/>
    </xf>
    <xf numFmtId="0" fontId="141" fillId="0" borderId="0" applyNumberFormat="0" applyFill="0" applyBorder="0" applyAlignment="0" applyProtection="0">
      <alignment horizontal="centerContinuous"/>
    </xf>
    <xf numFmtId="0" fontId="98" fillId="0" borderId="36" applyNumberFormat="0" applyFill="0" applyBorder="0" applyAlignment="0" applyProtection="0">
      <alignment horizontal="center" vertical="center" wrapText="1"/>
    </xf>
    <xf numFmtId="0" fontId="24" fillId="0" borderId="0" applyNumberFormat="0" applyFill="0" applyBorder="0" applyAlignment="0" applyProtection="0"/>
    <xf numFmtId="0" fontId="24" fillId="0" borderId="0" applyNumberFormat="0" applyFill="0" applyBorder="0" applyAlignment="0" applyProtection="0"/>
    <xf numFmtId="0" fontId="142" fillId="0" borderId="37" applyNumberFormat="0" applyBorder="0" applyAlignment="0">
      <alignment vertical="center"/>
    </xf>
    <xf numFmtId="0" fontId="25" fillId="0" borderId="38" applyNumberFormat="0" applyFill="0" applyAlignment="0" applyProtection="0"/>
    <xf numFmtId="0" fontId="34" fillId="0" borderId="32" applyNumberFormat="0" applyFont="0" applyFill="0" applyAlignment="0" applyProtection="0"/>
    <xf numFmtId="0" fontId="181" fillId="0" borderId="38" applyNumberFormat="0" applyFill="0" applyAlignment="0" applyProtection="0"/>
    <xf numFmtId="0" fontId="143" fillId="0" borderId="39">
      <alignment horizontal="center"/>
    </xf>
    <xf numFmtId="0" fontId="144" fillId="0" borderId="0"/>
    <xf numFmtId="0" fontId="27" fillId="0" borderId="0">
      <alignment wrapText="1"/>
    </xf>
    <xf numFmtId="0" fontId="27" fillId="0" borderId="0">
      <alignment wrapText="1" shrinkToFit="1"/>
    </xf>
    <xf numFmtId="0" fontId="27" fillId="0" borderId="0">
      <alignment horizontal="center" vertical="center" wrapText="1" shrinkToFit="1"/>
    </xf>
    <xf numFmtId="0" fontId="145" fillId="60" borderId="1">
      <alignment horizontal="center" vertical="center"/>
      <protection hidden="1"/>
    </xf>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102" fillId="0" borderId="22">
      <alignment horizontal="center"/>
    </xf>
    <xf numFmtId="175" fontId="12" fillId="0" borderId="0"/>
    <xf numFmtId="176" fontId="12" fillId="0" borderId="1"/>
    <xf numFmtId="0" fontId="146" fillId="0" borderId="0"/>
    <xf numFmtId="3" fontId="12" fillId="0" borderId="0" applyNumberFormat="0" applyBorder="0" applyAlignment="0" applyProtection="0">
      <alignment horizontal="centerContinuous"/>
      <protection locked="0"/>
    </xf>
    <xf numFmtId="3" fontId="147" fillId="0" borderId="0">
      <protection locked="0"/>
    </xf>
    <xf numFmtId="0" fontId="146" fillId="0" borderId="0"/>
    <xf numFmtId="5" fontId="148" fillId="61" borderId="35">
      <alignment vertical="top"/>
    </xf>
    <xf numFmtId="0" fontId="149" fillId="62" borderId="1">
      <alignment horizontal="left" vertical="center"/>
    </xf>
    <xf numFmtId="6" fontId="150" fillId="63" borderId="35"/>
    <xf numFmtId="249" fontId="105" fillId="0" borderId="35">
      <alignment horizontal="left" vertical="top"/>
    </xf>
    <xf numFmtId="0" fontId="151" fillId="64" borderId="0">
      <alignment horizontal="left" vertical="center"/>
    </xf>
    <xf numFmtId="0" fontId="152" fillId="0" borderId="0" applyNumberFormat="0" applyFill="0" applyBorder="0" applyAlignment="0" applyProtection="0"/>
    <xf numFmtId="249" fontId="43" fillId="0" borderId="40">
      <alignment horizontal="left" vertical="top"/>
    </xf>
    <xf numFmtId="0" fontId="153" fillId="0" borderId="40">
      <alignment horizontal="left" vertical="center"/>
    </xf>
    <xf numFmtId="172" fontId="34" fillId="0" borderId="0" applyFont="0" applyFill="0" applyBorder="0" applyAlignment="0" applyProtection="0"/>
    <xf numFmtId="173" fontId="34" fillId="0" borderId="0" applyFont="0" applyFill="0" applyBorder="0" applyAlignment="0" applyProtection="0"/>
    <xf numFmtId="42" fontId="86" fillId="0" borderId="0" applyFont="0" applyFill="0" applyBorder="0" applyAlignment="0" applyProtection="0"/>
    <xf numFmtId="44" fontId="86" fillId="0" borderId="0" applyFont="0" applyFill="0" applyBorder="0" applyAlignment="0" applyProtection="0"/>
    <xf numFmtId="0" fontId="26" fillId="0" borderId="0" applyNumberFormat="0" applyFill="0" applyBorder="0" applyAlignment="0" applyProtection="0"/>
    <xf numFmtId="0" fontId="182" fillId="0" borderId="0" applyNumberFormat="0" applyFill="0" applyBorder="0" applyAlignment="0" applyProtection="0"/>
    <xf numFmtId="0" fontId="154" fillId="0" borderId="41" applyNumberFormat="0" applyFont="0" applyAlignment="0">
      <alignment horizontal="center"/>
    </xf>
    <xf numFmtId="0" fontId="155" fillId="0" borderId="0" applyNumberFormat="0" applyFill="0" applyBorder="0" applyAlignment="0" applyProtection="0"/>
    <xf numFmtId="0" fontId="108" fillId="0" borderId="0" applyFont="0" applyFill="0" applyBorder="0" applyAlignment="0" applyProtection="0"/>
    <xf numFmtId="0" fontId="108" fillId="0" borderId="0" applyFont="0" applyFill="0" applyBorder="0" applyAlignment="0" applyProtection="0"/>
    <xf numFmtId="0" fontId="27" fillId="0" borderId="0">
      <alignment vertical="center"/>
    </xf>
    <xf numFmtId="40" fontId="41" fillId="0" borderId="0" applyFont="0" applyFill="0" applyBorder="0" applyAlignment="0" applyProtection="0"/>
    <xf numFmtId="38" fontId="41" fillId="0" borderId="0" applyFont="0" applyFill="0" applyBorder="0" applyAlignment="0" applyProtection="0"/>
    <xf numFmtId="0" fontId="41" fillId="0" borderId="0" applyFont="0" applyFill="0" applyBorder="0" applyAlignment="0" applyProtection="0"/>
    <xf numFmtId="0" fontId="41" fillId="0" borderId="0" applyFont="0" applyFill="0" applyBorder="0" applyAlignment="0" applyProtection="0"/>
    <xf numFmtId="9" fontId="54" fillId="0" borderId="0" applyFont="0" applyFill="0" applyBorder="0" applyAlignment="0" applyProtection="0"/>
    <xf numFmtId="0" fontId="156" fillId="0" borderId="0"/>
    <xf numFmtId="0" fontId="157" fillId="0" borderId="4"/>
    <xf numFmtId="189" fontId="3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6" fillId="0" borderId="0" applyFont="0" applyFill="0" applyBorder="0" applyAlignment="0" applyProtection="0"/>
    <xf numFmtId="0" fontId="46" fillId="0" borderId="0" applyFont="0" applyFill="0" applyBorder="0" applyAlignment="0" applyProtection="0"/>
    <xf numFmtId="250" fontId="46" fillId="0" borderId="0" applyFont="0" applyFill="0" applyBorder="0" applyAlignment="0" applyProtection="0"/>
    <xf numFmtId="206" fontId="46" fillId="0" borderId="0" applyFont="0" applyFill="0" applyBorder="0" applyAlignment="0" applyProtection="0"/>
    <xf numFmtId="0" fontId="46" fillId="0" borderId="0"/>
    <xf numFmtId="0" fontId="158" fillId="0" borderId="0"/>
    <xf numFmtId="0" fontId="159" fillId="0" borderId="0"/>
    <xf numFmtId="0" fontId="69" fillId="0" borderId="0"/>
    <xf numFmtId="167" fontId="9" fillId="0" borderId="0" applyFont="0" applyFill="0" applyBorder="0" applyAlignment="0" applyProtection="0"/>
    <xf numFmtId="169" fontId="9" fillId="0" borderId="0" applyFont="0" applyFill="0" applyBorder="0" applyAlignment="0" applyProtection="0"/>
    <xf numFmtId="0" fontId="34" fillId="0" borderId="0"/>
    <xf numFmtId="251" fontId="34" fillId="0" borderId="0" applyFont="0" applyFill="0" applyBorder="0" applyAlignment="0" applyProtection="0"/>
    <xf numFmtId="38" fontId="160" fillId="0" borderId="0" applyFont="0" applyFill="0" applyBorder="0" applyAlignment="0" applyProtection="0"/>
    <xf numFmtId="0" fontId="161" fillId="0" borderId="0"/>
    <xf numFmtId="166" fontId="9" fillId="0" borderId="0" applyFont="0" applyFill="0" applyBorder="0" applyAlignment="0" applyProtection="0"/>
    <xf numFmtId="6" fontId="39" fillId="0" borderId="0" applyFont="0" applyFill="0" applyBorder="0" applyAlignment="0" applyProtection="0"/>
    <xf numFmtId="168" fontId="9" fillId="0" borderId="0" applyFont="0" applyFill="0" applyBorder="0" applyAlignment="0" applyProtection="0"/>
    <xf numFmtId="250" fontId="160" fillId="0" borderId="0" applyFont="0" applyFill="0" applyBorder="0" applyAlignment="0" applyProtection="0"/>
    <xf numFmtId="206" fontId="160" fillId="0" borderId="0" applyFont="0" applyFill="0" applyBorder="0" applyAlignment="0" applyProtection="0"/>
    <xf numFmtId="0" fontId="2"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6" fillId="8" borderId="5" applyNumberFormat="0" applyAlignment="0" applyProtection="0"/>
    <xf numFmtId="0" fontId="16" fillId="8" borderId="5" applyNumberFormat="0" applyAlignment="0" applyProtection="0"/>
    <xf numFmtId="0" fontId="16" fillId="8" borderId="5" applyNumberFormat="0" applyAlignment="0" applyProtection="0"/>
    <xf numFmtId="0" fontId="16" fillId="8" borderId="5" applyNumberFormat="0" applyAlignment="0" applyProtection="0"/>
    <xf numFmtId="0" fontId="4" fillId="17" borderId="0" applyNumberFormat="0" applyBorder="0" applyAlignment="0" applyProtection="0"/>
    <xf numFmtId="0" fontId="4" fillId="21"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4"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14" borderId="0" applyNumberFormat="0" applyBorder="0" applyAlignment="0" applyProtection="0"/>
    <xf numFmtId="0" fontId="4" fillId="17" borderId="0" applyNumberFormat="0" applyBorder="0" applyAlignment="0" applyProtection="0"/>
    <xf numFmtId="0" fontId="4" fillId="24"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4" fillId="21" borderId="0" applyNumberFormat="0" applyBorder="0" applyAlignment="0" applyProtection="0"/>
    <xf numFmtId="0" fontId="4" fillId="15" borderId="0" applyNumberFormat="0" applyBorder="0" applyAlignment="0" applyProtection="0"/>
    <xf numFmtId="0" fontId="4" fillId="21" borderId="0" applyNumberFormat="0" applyBorder="0" applyAlignment="0" applyProtection="0"/>
    <xf numFmtId="0" fontId="4" fillId="15"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14" borderId="0" applyNumberFormat="0" applyBorder="0" applyAlignment="0" applyProtection="0"/>
    <xf numFmtId="0" fontId="4" fillId="3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3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5" borderId="0" applyNumberFormat="0" applyBorder="0" applyAlignment="0" applyProtection="0"/>
    <xf numFmtId="0" fontId="4" fillId="31"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31" borderId="0" applyNumberFormat="0" applyBorder="0" applyAlignment="0" applyProtection="0"/>
    <xf numFmtId="0" fontId="4" fillId="15" borderId="0" applyNumberFormat="0" applyBorder="0" applyAlignment="0" applyProtection="0"/>
    <xf numFmtId="0" fontId="4" fillId="2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24" borderId="0" applyNumberFormat="0" applyBorder="0" applyAlignment="0" applyProtection="0"/>
    <xf numFmtId="0" fontId="4" fillId="14"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16" fillId="8" borderId="5" applyNumberFormat="0" applyAlignment="0" applyProtection="0"/>
    <xf numFmtId="0" fontId="16" fillId="8" borderId="5" applyNumberFormat="0" applyAlignment="0" applyProtection="0"/>
    <xf numFmtId="0" fontId="16" fillId="8" borderId="5" applyNumberFormat="0" applyAlignment="0" applyProtection="0"/>
    <xf numFmtId="0" fontId="16" fillId="8" borderId="5" applyNumberFormat="0" applyAlignment="0" applyProtection="0"/>
    <xf numFmtId="0" fontId="16" fillId="8" borderId="5" applyNumberForma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1" fillId="0" borderId="0" applyFont="0" applyFill="0" applyBorder="0" applyAlignment="0" applyProtection="0"/>
  </cellStyleXfs>
  <cellXfs count="37">
    <xf numFmtId="0" fontId="0" fillId="0" borderId="0" xfId="0"/>
    <xf numFmtId="0" fontId="187" fillId="0" borderId="0" xfId="0" applyFont="1"/>
    <xf numFmtId="0" fontId="189" fillId="0" borderId="0" xfId="0" applyFont="1" applyAlignment="1">
      <alignment horizontal="right" vertical="center"/>
    </xf>
    <xf numFmtId="0" fontId="189" fillId="0" borderId="1" xfId="0" applyFont="1" applyBorder="1" applyAlignment="1">
      <alignment horizontal="center" vertical="center" wrapText="1"/>
    </xf>
    <xf numFmtId="0" fontId="187" fillId="0" borderId="1" xfId="0" applyFont="1" applyBorder="1" applyAlignment="1">
      <alignment horizontal="center" vertical="center" wrapText="1"/>
    </xf>
    <xf numFmtId="0" fontId="189" fillId="0" borderId="1" xfId="0" applyFont="1" applyBorder="1" applyAlignment="1">
      <alignment horizontal="left" vertical="center" wrapText="1"/>
    </xf>
    <xf numFmtId="259" fontId="189" fillId="0" borderId="1" xfId="0" applyNumberFormat="1" applyFont="1" applyBorder="1" applyAlignment="1">
      <alignment horizontal="right" vertical="center" wrapText="1"/>
    </xf>
    <xf numFmtId="0" fontId="187" fillId="0" borderId="1" xfId="0" applyFont="1" applyBorder="1" applyAlignment="1">
      <alignment horizontal="left" vertical="center" wrapText="1"/>
    </xf>
    <xf numFmtId="259" fontId="187" fillId="0" borderId="1" xfId="0" applyNumberFormat="1" applyFont="1" applyBorder="1" applyAlignment="1">
      <alignment horizontal="right" vertical="center" wrapText="1"/>
    </xf>
    <xf numFmtId="0" fontId="188" fillId="0" borderId="1" xfId="0" applyFont="1" applyBorder="1" applyAlignment="1">
      <alignment horizontal="left" vertical="center" wrapText="1"/>
    </xf>
    <xf numFmtId="0" fontId="189" fillId="0" borderId="1" xfId="0" applyFont="1" applyBorder="1" applyAlignment="1">
      <alignment horizontal="center" vertical="center"/>
    </xf>
    <xf numFmtId="0" fontId="187" fillId="0" borderId="1" xfId="0" applyFont="1" applyBorder="1" applyAlignment="1">
      <alignment horizontal="center" vertical="center"/>
    </xf>
    <xf numFmtId="259" fontId="188" fillId="0" borderId="1" xfId="0" applyNumberFormat="1" applyFont="1" applyBorder="1" applyAlignment="1">
      <alignment horizontal="right" vertical="center" wrapText="1"/>
    </xf>
    <xf numFmtId="9" fontId="187" fillId="0" borderId="1" xfId="1758" applyFont="1" applyBorder="1" applyAlignment="1">
      <alignment horizontal="right" vertical="center" wrapText="1"/>
    </xf>
    <xf numFmtId="259" fontId="187" fillId="65" borderId="1" xfId="0" applyNumberFormat="1" applyFont="1" applyFill="1" applyBorder="1" applyAlignment="1">
      <alignment horizontal="right" vertical="center" wrapText="1"/>
    </xf>
    <xf numFmtId="9" fontId="187" fillId="65" borderId="1" xfId="1758" applyFont="1" applyFill="1" applyBorder="1" applyAlignment="1">
      <alignment horizontal="right" vertical="center" wrapText="1"/>
    </xf>
    <xf numFmtId="0" fontId="187" fillId="65" borderId="0" xfId="0" applyFont="1" applyFill="1"/>
    <xf numFmtId="0" fontId="189" fillId="65" borderId="0" xfId="0" applyFont="1" applyFill="1" applyAlignment="1">
      <alignment horizontal="right" vertical="center"/>
    </xf>
    <xf numFmtId="0" fontId="187" fillId="65" borderId="1" xfId="0" applyFont="1" applyFill="1" applyBorder="1" applyAlignment="1">
      <alignment horizontal="center" vertical="center" wrapText="1"/>
    </xf>
    <xf numFmtId="0" fontId="189" fillId="65" borderId="1" xfId="0" applyFont="1" applyFill="1" applyBorder="1" applyAlignment="1">
      <alignment horizontal="center" vertical="center" wrapText="1"/>
    </xf>
    <xf numFmtId="0" fontId="187" fillId="65" borderId="1" xfId="0" applyFont="1" applyFill="1" applyBorder="1" applyAlignment="1">
      <alignment horizontal="left" vertical="center" wrapText="1"/>
    </xf>
    <xf numFmtId="0" fontId="189" fillId="0" borderId="0" xfId="0" applyFont="1" applyAlignment="1">
      <alignment vertical="center"/>
    </xf>
    <xf numFmtId="0" fontId="189" fillId="0" borderId="0" xfId="0" applyFont="1" applyAlignment="1">
      <alignment horizontal="left" vertical="center"/>
    </xf>
    <xf numFmtId="0" fontId="187" fillId="0" borderId="0" xfId="0" applyFont="1"/>
    <xf numFmtId="0" fontId="189" fillId="0" borderId="0" xfId="0" applyFont="1" applyAlignment="1">
      <alignment horizontal="center" vertical="center"/>
    </xf>
    <xf numFmtId="0" fontId="190" fillId="0" borderId="0" xfId="0" applyFont="1" applyAlignment="1">
      <alignment horizontal="center" vertical="center"/>
    </xf>
    <xf numFmtId="0" fontId="190" fillId="0" borderId="0" xfId="0" applyFont="1"/>
    <xf numFmtId="0" fontId="187" fillId="0" borderId="0" xfId="0" applyFont="1" applyAlignment="1">
      <alignment horizontal="center" vertical="center"/>
    </xf>
    <xf numFmtId="0" fontId="189" fillId="0" borderId="0" xfId="0" applyFont="1" applyAlignment="1">
      <alignment horizontal="center"/>
    </xf>
    <xf numFmtId="0" fontId="189" fillId="0" borderId="1" xfId="0" applyFont="1" applyBorder="1" applyAlignment="1">
      <alignment horizontal="center" vertical="center" wrapText="1"/>
    </xf>
    <xf numFmtId="0" fontId="187" fillId="0" borderId="1" xfId="0" applyFont="1" applyBorder="1" applyAlignment="1">
      <alignment horizontal="center" vertical="center" wrapText="1"/>
    </xf>
    <xf numFmtId="0" fontId="189" fillId="65" borderId="1" xfId="0" applyFont="1" applyFill="1" applyBorder="1" applyAlignment="1">
      <alignment horizontal="center" vertical="center"/>
    </xf>
    <xf numFmtId="0" fontId="187" fillId="65" borderId="1" xfId="0" applyFont="1" applyFill="1" applyBorder="1" applyAlignment="1">
      <alignment horizontal="center" vertical="center" wrapText="1"/>
    </xf>
    <xf numFmtId="0" fontId="189" fillId="65" borderId="1" xfId="0" applyFont="1" applyFill="1" applyBorder="1" applyAlignment="1">
      <alignment horizontal="center" vertical="center" wrapText="1"/>
    </xf>
    <xf numFmtId="0" fontId="187" fillId="65" borderId="0" xfId="0" applyFont="1" applyFill="1"/>
    <xf numFmtId="0" fontId="189" fillId="0" borderId="1" xfId="0" applyFont="1" applyBorder="1" applyAlignment="1">
      <alignment horizontal="center" vertical="center"/>
    </xf>
    <xf numFmtId="0" fontId="189" fillId="0" borderId="1" xfId="0" applyFont="1" applyBorder="1" applyAlignment="1">
      <alignment horizontal="left" vertical="center" wrapText="1"/>
    </xf>
  </cellXfs>
  <cellStyles count="1759">
    <cellStyle name="_x0001_" xfId="2" xr:uid="{00000000-0005-0000-0000-000000000000}"/>
    <cellStyle name="          _x000d__x000a_shell=progman.exe_x000d__x000a_m" xfId="3" xr:uid="{00000000-0005-0000-0000-000001000000}"/>
    <cellStyle name="#,##0" xfId="4" xr:uid="{00000000-0005-0000-0000-000002000000}"/>
    <cellStyle name="%" xfId="5" xr:uid="{00000000-0005-0000-0000-000003000000}"/>
    <cellStyle name="%_2021 - Thu c P.Linh" xfId="6" xr:uid="{00000000-0005-0000-0000-000004000000}"/>
    <cellStyle name="." xfId="7" xr:uid="{00000000-0005-0000-0000-000005000000}"/>
    <cellStyle name="??" xfId="8" xr:uid="{00000000-0005-0000-0000-000006000000}"/>
    <cellStyle name="?? [ - ??1" xfId="9" xr:uid="{00000000-0005-0000-0000-000007000000}"/>
    <cellStyle name="?? [ - ??2" xfId="10" xr:uid="{00000000-0005-0000-0000-000008000000}"/>
    <cellStyle name="?? [ - ??3" xfId="11" xr:uid="{00000000-0005-0000-0000-000009000000}"/>
    <cellStyle name="?? [ - ??4" xfId="12" xr:uid="{00000000-0005-0000-0000-00000A000000}"/>
    <cellStyle name="?? [ - ??5" xfId="13" xr:uid="{00000000-0005-0000-0000-00000B000000}"/>
    <cellStyle name="?? [ - ??6" xfId="14" xr:uid="{00000000-0005-0000-0000-00000C000000}"/>
    <cellStyle name="?? [ - ??7" xfId="15" xr:uid="{00000000-0005-0000-0000-00000D000000}"/>
    <cellStyle name="?? [ - ??8" xfId="16" xr:uid="{00000000-0005-0000-0000-00000E000000}"/>
    <cellStyle name="?? [0.00]_      " xfId="17" xr:uid="{00000000-0005-0000-0000-00000F000000}"/>
    <cellStyle name="?? [0]" xfId="18" xr:uid="{00000000-0005-0000-0000-000010000000}"/>
    <cellStyle name="?_x001d_??%U©÷u&amp;H©÷9_x0008_? s_x000a__x0007__x0001__x0001_" xfId="19" xr:uid="{00000000-0005-0000-0000-000011000000}"/>
    <cellStyle name="?_x001d_??%U©÷u&amp;H©÷9_x0008_?_x0009_s_x000a__x0007__x0001__x0001_" xfId="20" xr:uid="{00000000-0005-0000-0000-000012000000}"/>
    <cellStyle name="???? [0.00]_      " xfId="21" xr:uid="{00000000-0005-0000-0000-000013000000}"/>
    <cellStyle name="??????" xfId="22" xr:uid="{00000000-0005-0000-0000-000014000000}"/>
    <cellStyle name="????_      " xfId="23" xr:uid="{00000000-0005-0000-0000-000015000000}"/>
    <cellStyle name="???[0]_?? DI" xfId="24" xr:uid="{00000000-0005-0000-0000-000016000000}"/>
    <cellStyle name="???_?? DI" xfId="25" xr:uid="{00000000-0005-0000-0000-000017000000}"/>
    <cellStyle name="??[0]_BRE" xfId="26" xr:uid="{00000000-0005-0000-0000-000018000000}"/>
    <cellStyle name="??_      " xfId="27" xr:uid="{00000000-0005-0000-0000-000019000000}"/>
    <cellStyle name="??A? [0]_laroux_1_¢¬???¢â? " xfId="28" xr:uid="{00000000-0005-0000-0000-00001A000000}"/>
    <cellStyle name="??A?_laroux_1_¢¬???¢â? " xfId="29" xr:uid="{00000000-0005-0000-0000-00001B000000}"/>
    <cellStyle name="?¡±¢¥?_?¨ù??¢´¢¥_¢¬???¢â? " xfId="30" xr:uid="{00000000-0005-0000-0000-00001C000000}"/>
    <cellStyle name="_x0001_?¶æµ_x001b_ºß­ " xfId="31" xr:uid="{00000000-0005-0000-0000-00001D000000}"/>
    <cellStyle name="_x0001_?¶æµ_x001b_ºß­_" xfId="32" xr:uid="{00000000-0005-0000-0000-00001E000000}"/>
    <cellStyle name="?ðÇ%U?&amp;H?_x0008_?s_x000a__x0007__x0001__x0001_" xfId="33" xr:uid="{00000000-0005-0000-0000-00001F000000}"/>
    <cellStyle name="_x0001_\Ô" xfId="34" xr:uid="{00000000-0005-0000-0000-000020000000}"/>
    <cellStyle name="_05a" xfId="35" xr:uid="{00000000-0005-0000-0000-000021000000}"/>
    <cellStyle name="_130307 So sanh thuc hien 2012 - du toan 2012 moi (pan khac)" xfId="36" xr:uid="{00000000-0005-0000-0000-000022000000}"/>
    <cellStyle name="_130313 Mau  bieu bao cao nguon luc cua dia phuong sua" xfId="37" xr:uid="{00000000-0005-0000-0000-000023000000}"/>
    <cellStyle name="_130818 Tong hop Danh gia thu 2013" xfId="38" xr:uid="{00000000-0005-0000-0000-000024000000}"/>
    <cellStyle name="_x0001__2018 luong_Sau khi dieu chinh (1)" xfId="39" xr:uid="{00000000-0005-0000-0000-000025000000}"/>
    <cellStyle name="_Bang Chi tieu (2)" xfId="40" xr:uid="{00000000-0005-0000-0000-000026000000}"/>
    <cellStyle name="_x0001__BB Quang Dong" xfId="41" xr:uid="{00000000-0005-0000-0000-000027000000}"/>
    <cellStyle name="_Book1" xfId="42" xr:uid="{00000000-0005-0000-0000-000028000000}"/>
    <cellStyle name="_Book1_00 Bieu no dong NTM new - 1" xfId="43" xr:uid="{00000000-0005-0000-0000-000029000000}"/>
    <cellStyle name="_Book1_1" xfId="44" xr:uid="{00000000-0005-0000-0000-00002A000000}"/>
    <cellStyle name="_Book1_Book1" xfId="45" xr:uid="{00000000-0005-0000-0000-00002B000000}"/>
    <cellStyle name="_Book1_No dong XDCB T7+2016" xfId="46" xr:uid="{00000000-0005-0000-0000-00002C000000}"/>
    <cellStyle name="_Book1_THUY DIEN DA KHAI THAM DINH" xfId="47" xr:uid="{00000000-0005-0000-0000-00002D000000}"/>
    <cellStyle name="_Book1_Xã Quảng Hợp" xfId="48" xr:uid="{00000000-0005-0000-0000-00002E000000}"/>
    <cellStyle name="_DG 2012-DT2013 - Theo sac thue -sua" xfId="49" xr:uid="{00000000-0005-0000-0000-00002F000000}"/>
    <cellStyle name="_DG 2012-DT2013 - Theo sac thue -sua_120907 Thu tang them 4500" xfId="50" xr:uid="{00000000-0005-0000-0000-000030000000}"/>
    <cellStyle name="_Goi 1 A tham tra" xfId="51" xr:uid="{00000000-0005-0000-0000-000031000000}"/>
    <cellStyle name="_KT (2)" xfId="52" xr:uid="{00000000-0005-0000-0000-000032000000}"/>
    <cellStyle name="_KT (2)_1" xfId="53" xr:uid="{00000000-0005-0000-0000-000033000000}"/>
    <cellStyle name="_KT (2)_1_2018 luong_Sau khi dieu chinh (1)" xfId="54" xr:uid="{00000000-0005-0000-0000-000034000000}"/>
    <cellStyle name="_KT (2)_1_Lora-tungchau" xfId="55" xr:uid="{00000000-0005-0000-0000-000035000000}"/>
    <cellStyle name="_KT (2)_1_Qt-HT3PQ1(CauKho)" xfId="56" xr:uid="{00000000-0005-0000-0000-000036000000}"/>
    <cellStyle name="_KT (2)_2" xfId="57" xr:uid="{00000000-0005-0000-0000-000037000000}"/>
    <cellStyle name="_KT (2)_2_TG-TH" xfId="58" xr:uid="{00000000-0005-0000-0000-000038000000}"/>
    <cellStyle name="_KT (2)_2_TG-TH_2018 luong_Sau khi dieu chinh (1)" xfId="59" xr:uid="{00000000-0005-0000-0000-000039000000}"/>
    <cellStyle name="_KT (2)_2_TG-TH_BB Quang Dong" xfId="60" xr:uid="{00000000-0005-0000-0000-00003A000000}"/>
    <cellStyle name="_KT (2)_2_TG-TH_Book1" xfId="61" xr:uid="{00000000-0005-0000-0000-00003B000000}"/>
    <cellStyle name="_KT (2)_2_TG-TH_DAU NOI PL-CL TAI PHU LAMHC" xfId="62" xr:uid="{00000000-0005-0000-0000-00003C000000}"/>
    <cellStyle name="_KT (2)_2_TG-TH_DAU NOI PL-CL TAI PHU LAMHC_Biểu 61" xfId="63" xr:uid="{00000000-0005-0000-0000-00003D000000}"/>
    <cellStyle name="_KT (2)_2_TG-TH_Lora-tungchau" xfId="64" xr:uid="{00000000-0005-0000-0000-00003E000000}"/>
    <cellStyle name="_KT (2)_2_TG-TH_Lora-tungchau_Biểu 61" xfId="65" xr:uid="{00000000-0005-0000-0000-00003F000000}"/>
    <cellStyle name="_KT (2)_2_TG-TH_Qt-HT3PQ1(CauKho)" xfId="66" xr:uid="{00000000-0005-0000-0000-000040000000}"/>
    <cellStyle name="_KT (2)_2_TG-TH_Qt-HT3PQ1(CauKho)_Biểu 61" xfId="67" xr:uid="{00000000-0005-0000-0000-000041000000}"/>
    <cellStyle name="_KT (2)_2_TG-TH_THUY DIEN DA KHAI THAM DINH" xfId="68" xr:uid="{00000000-0005-0000-0000-000042000000}"/>
    <cellStyle name="_KT (2)_2018 luong_Sau khi dieu chinh (1)" xfId="69" xr:uid="{00000000-0005-0000-0000-000043000000}"/>
    <cellStyle name="_KT (2)_3" xfId="70" xr:uid="{00000000-0005-0000-0000-000044000000}"/>
    <cellStyle name="_KT (2)_3_TG-TH" xfId="71" xr:uid="{00000000-0005-0000-0000-000045000000}"/>
    <cellStyle name="_KT (2)_3_TG-TH_2018 luong_Sau khi dieu chinh (1)" xfId="72" xr:uid="{00000000-0005-0000-0000-000046000000}"/>
    <cellStyle name="_KT (2)_3_TG-TH_BB Quang Dong" xfId="73" xr:uid="{00000000-0005-0000-0000-000047000000}"/>
    <cellStyle name="_KT (2)_3_TG-TH_Book1" xfId="74" xr:uid="{00000000-0005-0000-0000-000048000000}"/>
    <cellStyle name="_KT (2)_3_TG-TH_Lora-tungchau" xfId="75" xr:uid="{00000000-0005-0000-0000-000049000000}"/>
    <cellStyle name="_KT (2)_3_TG-TH_Qt-HT3PQ1(CauKho)" xfId="76" xr:uid="{00000000-0005-0000-0000-00004A000000}"/>
    <cellStyle name="_KT (2)_3_TG-TH_THUY DIEN DA KHAI THAM DINH" xfId="77" xr:uid="{00000000-0005-0000-0000-00004B000000}"/>
    <cellStyle name="_KT (2)_4" xfId="78" xr:uid="{00000000-0005-0000-0000-00004C000000}"/>
    <cellStyle name="_KT (2)_4_2018 luong_Sau khi dieu chinh (1)" xfId="79" xr:uid="{00000000-0005-0000-0000-00004D000000}"/>
    <cellStyle name="_KT (2)_4_BB Quang Dong" xfId="80" xr:uid="{00000000-0005-0000-0000-00004E000000}"/>
    <cellStyle name="_KT (2)_4_Book1" xfId="81" xr:uid="{00000000-0005-0000-0000-00004F000000}"/>
    <cellStyle name="_KT (2)_4_DAU NOI PL-CL TAI PHU LAMHC" xfId="82" xr:uid="{00000000-0005-0000-0000-000050000000}"/>
    <cellStyle name="_KT (2)_4_DAU NOI PL-CL TAI PHU LAMHC_Biểu 61" xfId="83" xr:uid="{00000000-0005-0000-0000-000051000000}"/>
    <cellStyle name="_KT (2)_4_Lora-tungchau" xfId="84" xr:uid="{00000000-0005-0000-0000-000052000000}"/>
    <cellStyle name="_KT (2)_4_Lora-tungchau_Biểu 61" xfId="85" xr:uid="{00000000-0005-0000-0000-000053000000}"/>
    <cellStyle name="_KT (2)_4_Qt-HT3PQ1(CauKho)" xfId="86" xr:uid="{00000000-0005-0000-0000-000054000000}"/>
    <cellStyle name="_KT (2)_4_Qt-HT3PQ1(CauKho)_Biểu 61" xfId="87" xr:uid="{00000000-0005-0000-0000-000055000000}"/>
    <cellStyle name="_KT (2)_4_TG-TH" xfId="88" xr:uid="{00000000-0005-0000-0000-000056000000}"/>
    <cellStyle name="_KT (2)_4_THUY DIEN DA KHAI THAM DINH" xfId="89" xr:uid="{00000000-0005-0000-0000-000057000000}"/>
    <cellStyle name="_KT (2)_5" xfId="90" xr:uid="{00000000-0005-0000-0000-000058000000}"/>
    <cellStyle name="_KT (2)_5_BB Quang Dong" xfId="91" xr:uid="{00000000-0005-0000-0000-000059000000}"/>
    <cellStyle name="_KT (2)_5_Book1" xfId="92" xr:uid="{00000000-0005-0000-0000-00005A000000}"/>
    <cellStyle name="_KT (2)_5_DAU NOI PL-CL TAI PHU LAMHC" xfId="93" xr:uid="{00000000-0005-0000-0000-00005B000000}"/>
    <cellStyle name="_KT (2)_5_Lora-tungchau" xfId="94" xr:uid="{00000000-0005-0000-0000-00005C000000}"/>
    <cellStyle name="_KT (2)_5_Qt-HT3PQ1(CauKho)" xfId="95" xr:uid="{00000000-0005-0000-0000-00005D000000}"/>
    <cellStyle name="_KT (2)_5_THUY DIEN DA KHAI THAM DINH" xfId="96" xr:uid="{00000000-0005-0000-0000-00005E000000}"/>
    <cellStyle name="_KT (2)_BB Quang Dong" xfId="97" xr:uid="{00000000-0005-0000-0000-00005F000000}"/>
    <cellStyle name="_KT (2)_Book1" xfId="98" xr:uid="{00000000-0005-0000-0000-000060000000}"/>
    <cellStyle name="_KT (2)_Lora-tungchau" xfId="99" xr:uid="{00000000-0005-0000-0000-000061000000}"/>
    <cellStyle name="_KT (2)_Qt-HT3PQ1(CauKho)" xfId="100" xr:uid="{00000000-0005-0000-0000-000062000000}"/>
    <cellStyle name="_KT (2)_TG-TH" xfId="101" xr:uid="{00000000-0005-0000-0000-000063000000}"/>
    <cellStyle name="_KT (2)_THUY DIEN DA KHAI THAM DINH" xfId="102" xr:uid="{00000000-0005-0000-0000-000064000000}"/>
    <cellStyle name="_KT_TG" xfId="103" xr:uid="{00000000-0005-0000-0000-000065000000}"/>
    <cellStyle name="_KT_TG_1" xfId="104" xr:uid="{00000000-0005-0000-0000-000066000000}"/>
    <cellStyle name="_KT_TG_1_BB Quang Dong" xfId="105" xr:uid="{00000000-0005-0000-0000-000067000000}"/>
    <cellStyle name="_KT_TG_1_Book1" xfId="106" xr:uid="{00000000-0005-0000-0000-000068000000}"/>
    <cellStyle name="_KT_TG_1_DAU NOI PL-CL TAI PHU LAMHC" xfId="107" xr:uid="{00000000-0005-0000-0000-000069000000}"/>
    <cellStyle name="_KT_TG_1_Lora-tungchau" xfId="108" xr:uid="{00000000-0005-0000-0000-00006A000000}"/>
    <cellStyle name="_KT_TG_1_Qt-HT3PQ1(CauKho)" xfId="109" xr:uid="{00000000-0005-0000-0000-00006B000000}"/>
    <cellStyle name="_KT_TG_1_THUY DIEN DA KHAI THAM DINH" xfId="110" xr:uid="{00000000-0005-0000-0000-00006C000000}"/>
    <cellStyle name="_KT_TG_2" xfId="111" xr:uid="{00000000-0005-0000-0000-00006D000000}"/>
    <cellStyle name="_KT_TG_2_2018 luong_Sau khi dieu chinh (1)" xfId="112" xr:uid="{00000000-0005-0000-0000-00006E000000}"/>
    <cellStyle name="_KT_TG_2_BB Quang Dong" xfId="113" xr:uid="{00000000-0005-0000-0000-00006F000000}"/>
    <cellStyle name="_KT_TG_2_Book1" xfId="114" xr:uid="{00000000-0005-0000-0000-000070000000}"/>
    <cellStyle name="_KT_TG_2_DAU NOI PL-CL TAI PHU LAMHC" xfId="115" xr:uid="{00000000-0005-0000-0000-000071000000}"/>
    <cellStyle name="_KT_TG_2_DAU NOI PL-CL TAI PHU LAMHC_Biểu 61" xfId="116" xr:uid="{00000000-0005-0000-0000-000072000000}"/>
    <cellStyle name="_KT_TG_2_Lora-tungchau" xfId="117" xr:uid="{00000000-0005-0000-0000-000073000000}"/>
    <cellStyle name="_KT_TG_2_Lora-tungchau_Biểu 61" xfId="118" xr:uid="{00000000-0005-0000-0000-000074000000}"/>
    <cellStyle name="_KT_TG_2_Qt-HT3PQ1(CauKho)" xfId="119" xr:uid="{00000000-0005-0000-0000-000075000000}"/>
    <cellStyle name="_KT_TG_2_Qt-HT3PQ1(CauKho)_Biểu 61" xfId="120" xr:uid="{00000000-0005-0000-0000-000076000000}"/>
    <cellStyle name="_KT_TG_2_THUY DIEN DA KHAI THAM DINH" xfId="121" xr:uid="{00000000-0005-0000-0000-000077000000}"/>
    <cellStyle name="_KT_TG_3" xfId="122" xr:uid="{00000000-0005-0000-0000-000078000000}"/>
    <cellStyle name="_KT_TG_4" xfId="123" xr:uid="{00000000-0005-0000-0000-000079000000}"/>
    <cellStyle name="_KT_TG_4_2018 luong_Sau khi dieu chinh (1)" xfId="124" xr:uid="{00000000-0005-0000-0000-00007A000000}"/>
    <cellStyle name="_KT_TG_4_Lora-tungchau" xfId="125" xr:uid="{00000000-0005-0000-0000-00007B000000}"/>
    <cellStyle name="_KT_TG_4_Qt-HT3PQ1(CauKho)" xfId="126" xr:uid="{00000000-0005-0000-0000-00007C000000}"/>
    <cellStyle name="_Lora-tungchau" xfId="127" xr:uid="{00000000-0005-0000-0000-00007D000000}"/>
    <cellStyle name="_Phu luc kem BC gui VP Bo (18.2)" xfId="128" xr:uid="{00000000-0005-0000-0000-00007E000000}"/>
    <cellStyle name="_Qt-HT3PQ1(CauKho)" xfId="129" xr:uid="{00000000-0005-0000-0000-00007F000000}"/>
    <cellStyle name="_TG-TH" xfId="130" xr:uid="{00000000-0005-0000-0000-000080000000}"/>
    <cellStyle name="_TG-TH_1" xfId="131" xr:uid="{00000000-0005-0000-0000-000081000000}"/>
    <cellStyle name="_TG-TH_1_BB Quang Dong" xfId="132" xr:uid="{00000000-0005-0000-0000-000082000000}"/>
    <cellStyle name="_TG-TH_1_Book1" xfId="133" xr:uid="{00000000-0005-0000-0000-000083000000}"/>
    <cellStyle name="_TG-TH_1_DAU NOI PL-CL TAI PHU LAMHC" xfId="134" xr:uid="{00000000-0005-0000-0000-000084000000}"/>
    <cellStyle name="_TG-TH_1_Lora-tungchau" xfId="135" xr:uid="{00000000-0005-0000-0000-000085000000}"/>
    <cellStyle name="_TG-TH_1_Qt-HT3PQ1(CauKho)" xfId="136" xr:uid="{00000000-0005-0000-0000-000086000000}"/>
    <cellStyle name="_TG-TH_1_THUY DIEN DA KHAI THAM DINH" xfId="137" xr:uid="{00000000-0005-0000-0000-000087000000}"/>
    <cellStyle name="_TG-TH_2" xfId="138" xr:uid="{00000000-0005-0000-0000-000088000000}"/>
    <cellStyle name="_TG-TH_2_2018 luong_Sau khi dieu chinh (1)" xfId="139" xr:uid="{00000000-0005-0000-0000-000089000000}"/>
    <cellStyle name="_TG-TH_2_BB Quang Dong" xfId="140" xr:uid="{00000000-0005-0000-0000-00008A000000}"/>
    <cellStyle name="_TG-TH_2_Book1" xfId="141" xr:uid="{00000000-0005-0000-0000-00008B000000}"/>
    <cellStyle name="_TG-TH_2_DAU NOI PL-CL TAI PHU LAMHC" xfId="142" xr:uid="{00000000-0005-0000-0000-00008C000000}"/>
    <cellStyle name="_TG-TH_2_DAU NOI PL-CL TAI PHU LAMHC_Biểu 61" xfId="143" xr:uid="{00000000-0005-0000-0000-00008D000000}"/>
    <cellStyle name="_TG-TH_2_Lora-tungchau" xfId="144" xr:uid="{00000000-0005-0000-0000-00008E000000}"/>
    <cellStyle name="_TG-TH_2_Lora-tungchau_Biểu 61" xfId="145" xr:uid="{00000000-0005-0000-0000-00008F000000}"/>
    <cellStyle name="_TG-TH_2_Qt-HT3PQ1(CauKho)" xfId="146" xr:uid="{00000000-0005-0000-0000-000090000000}"/>
    <cellStyle name="_TG-TH_2_Qt-HT3PQ1(CauKho)_Biểu 61" xfId="147" xr:uid="{00000000-0005-0000-0000-000091000000}"/>
    <cellStyle name="_TG-TH_2_THUY DIEN DA KHAI THAM DINH" xfId="148" xr:uid="{00000000-0005-0000-0000-000092000000}"/>
    <cellStyle name="_TG-TH_3" xfId="149" xr:uid="{00000000-0005-0000-0000-000093000000}"/>
    <cellStyle name="_TG-TH_3_2018 luong_Sau khi dieu chinh (1)" xfId="150" xr:uid="{00000000-0005-0000-0000-000094000000}"/>
    <cellStyle name="_TG-TH_3_Lora-tungchau" xfId="151" xr:uid="{00000000-0005-0000-0000-000095000000}"/>
    <cellStyle name="_TG-TH_3_Qt-HT3PQ1(CauKho)" xfId="152" xr:uid="{00000000-0005-0000-0000-000096000000}"/>
    <cellStyle name="_TG-TH_4" xfId="153" xr:uid="{00000000-0005-0000-0000-000097000000}"/>
    <cellStyle name="_THUY DIEN DA KHAI THAM DINH" xfId="154" xr:uid="{00000000-0005-0000-0000-000098000000}"/>
    <cellStyle name="_ÿÿÿÿÿ" xfId="155" xr:uid="{00000000-0005-0000-0000-000099000000}"/>
    <cellStyle name="_ÿÿÿÿÿ_00 Bieu no dong NTM new - 1" xfId="156" xr:uid="{00000000-0005-0000-0000-00009A000000}"/>
    <cellStyle name="_ÿÿÿÿÿ_No dong XDCB T7+2016" xfId="157" xr:uid="{00000000-0005-0000-0000-00009B000000}"/>
    <cellStyle name="_ÿÿÿÿÿ_Xã Quảng Hợp" xfId="158" xr:uid="{00000000-0005-0000-0000-00009C000000}"/>
    <cellStyle name="~1" xfId="159" xr:uid="{00000000-0005-0000-0000-00009D000000}"/>
    <cellStyle name="_x0001_¨c^ " xfId="160" xr:uid="{00000000-0005-0000-0000-00009E000000}"/>
    <cellStyle name="_x0001_¨c^[" xfId="161" xr:uid="{00000000-0005-0000-0000-00009F000000}"/>
    <cellStyle name="_x0001_¨c^_" xfId="162" xr:uid="{00000000-0005-0000-0000-0000A0000000}"/>
    <cellStyle name="_x0001_¨Œc^ " xfId="163" xr:uid="{00000000-0005-0000-0000-0000A1000000}"/>
    <cellStyle name="_x0001_¨Œc^[" xfId="164" xr:uid="{00000000-0005-0000-0000-0000A2000000}"/>
    <cellStyle name="_x0001_¨Œc^_" xfId="165" xr:uid="{00000000-0005-0000-0000-0000A3000000}"/>
    <cellStyle name="_x0001_µÑTÖ " xfId="166" xr:uid="{00000000-0005-0000-0000-0000A4000000}"/>
    <cellStyle name="_x0001_µÑTÖ_" xfId="167" xr:uid="{00000000-0005-0000-0000-0000A5000000}"/>
    <cellStyle name="•W€_’·Šú‰p•¶" xfId="168" xr:uid="{00000000-0005-0000-0000-0000A6000000}"/>
    <cellStyle name="•W_’·Šú‰p•¶" xfId="169" xr:uid="{00000000-0005-0000-0000-0000A7000000}"/>
    <cellStyle name="W_MARINE" xfId="170" xr:uid="{00000000-0005-0000-0000-0000A8000000}"/>
    <cellStyle name="0" xfId="171" xr:uid="{00000000-0005-0000-0000-0000A9000000}"/>
    <cellStyle name="0.0" xfId="172" xr:uid="{00000000-0005-0000-0000-0000AA000000}"/>
    <cellStyle name="0.00" xfId="173" xr:uid="{00000000-0005-0000-0000-0000AB000000}"/>
    <cellStyle name="1" xfId="174" xr:uid="{00000000-0005-0000-0000-0000AC000000}"/>
    <cellStyle name="1_2-Ha GiangBB2011-V1" xfId="175" xr:uid="{00000000-0005-0000-0000-0000AD000000}"/>
    <cellStyle name="1_50-BB Vung tau 2011" xfId="176" xr:uid="{00000000-0005-0000-0000-0000AE000000}"/>
    <cellStyle name="1_52-Long An2011.BB-V1" xfId="177" xr:uid="{00000000-0005-0000-0000-0000AF000000}"/>
    <cellStyle name="1_Bang tong hop khoi luong" xfId="178" xr:uid="{00000000-0005-0000-0000-0000B0000000}"/>
    <cellStyle name="1_Book1" xfId="179" xr:uid="{00000000-0005-0000-0000-0000B1000000}"/>
    <cellStyle name="1_Book1_1" xfId="180" xr:uid="{00000000-0005-0000-0000-0000B2000000}"/>
    <cellStyle name="1_Book1_1_NĐ 31_HĐ - Gửi HĐ" xfId="181" xr:uid="{00000000-0005-0000-0000-0000B3000000}"/>
    <cellStyle name="1_Book1_1_Tong quyet toan_2018" xfId="182" xr:uid="{00000000-0005-0000-0000-0000B4000000}"/>
    <cellStyle name="1_Book1_1_Tong quyet toan_2018 (1)" xfId="183" xr:uid="{00000000-0005-0000-0000-0000B5000000}"/>
    <cellStyle name="1_Book1_1_Tong quyet toan_2018 (2)" xfId="184" xr:uid="{00000000-0005-0000-0000-0000B6000000}"/>
    <cellStyle name="1_Book1_1_Tong quyet toan_2019" xfId="185" xr:uid="{00000000-0005-0000-0000-0000B7000000}"/>
    <cellStyle name="1_Book1_Bang noi suy KL dao dat da" xfId="186" xr:uid="{00000000-0005-0000-0000-0000B8000000}"/>
    <cellStyle name="1_Book1_Book1" xfId="187" xr:uid="{00000000-0005-0000-0000-0000B9000000}"/>
    <cellStyle name="1_Book1_Book1_NĐ 31_HĐ - Gửi HĐ" xfId="188" xr:uid="{00000000-0005-0000-0000-0000BA000000}"/>
    <cellStyle name="1_Book1_Book1_Tong quyet toan_2018" xfId="189" xr:uid="{00000000-0005-0000-0000-0000BB000000}"/>
    <cellStyle name="1_Book1_Book1_Tong quyet toan_2018 (1)" xfId="190" xr:uid="{00000000-0005-0000-0000-0000BC000000}"/>
    <cellStyle name="1_Book1_Book1_Tong quyet toan_2018 (2)" xfId="191" xr:uid="{00000000-0005-0000-0000-0000BD000000}"/>
    <cellStyle name="1_Book1_Book1_Tong quyet toan_2019" xfId="192" xr:uid="{00000000-0005-0000-0000-0000BE000000}"/>
    <cellStyle name="1_Book1_NĐ 31_HĐ - Gửi HĐ" xfId="193" xr:uid="{00000000-0005-0000-0000-0000BF000000}"/>
    <cellStyle name="1_Book1_Tong quyet toan_2018" xfId="194" xr:uid="{00000000-0005-0000-0000-0000C0000000}"/>
    <cellStyle name="1_Book1_Tong quyet toan_2018 (1)" xfId="195" xr:uid="{00000000-0005-0000-0000-0000C1000000}"/>
    <cellStyle name="1_Book1_Tong quyet toan_2018 (2)" xfId="196" xr:uid="{00000000-0005-0000-0000-0000C2000000}"/>
    <cellStyle name="1_Book1_Tong quyet toan_2019" xfId="197" xr:uid="{00000000-0005-0000-0000-0000C3000000}"/>
    <cellStyle name="1_Cau Hua Trai (TT 04)" xfId="198" xr:uid="{00000000-0005-0000-0000-0000C4000000}"/>
    <cellStyle name="1_Cau thuy dien Ban La (Cu Anh)" xfId="199" xr:uid="{00000000-0005-0000-0000-0000C5000000}"/>
    <cellStyle name="1_Cau thuy dien Ban La (Cu Anh)_NĐ 31_HĐ - Gửi HĐ" xfId="200" xr:uid="{00000000-0005-0000-0000-0000C6000000}"/>
    <cellStyle name="1_Cau thuy dien Ban La (Cu Anh)_Tong quyet toan_2018" xfId="201" xr:uid="{00000000-0005-0000-0000-0000C7000000}"/>
    <cellStyle name="1_Cau thuy dien Ban La (Cu Anh)_Tong quyet toan_2018 (1)" xfId="202" xr:uid="{00000000-0005-0000-0000-0000C8000000}"/>
    <cellStyle name="1_Cau thuy dien Ban La (Cu Anh)_Tong quyet toan_2018 (2)" xfId="203" xr:uid="{00000000-0005-0000-0000-0000C9000000}"/>
    <cellStyle name="1_Cau thuy dien Ban La (Cu Anh)_Tong quyet toan_2019" xfId="204" xr:uid="{00000000-0005-0000-0000-0000CA000000}"/>
    <cellStyle name="1_DIEN" xfId="205" xr:uid="{00000000-0005-0000-0000-0000CB000000}"/>
    <cellStyle name="1_DT KT ngay 10-9-2005" xfId="206" xr:uid="{00000000-0005-0000-0000-0000CC000000}"/>
    <cellStyle name="1_Dtdchinh2397" xfId="207" xr:uid="{00000000-0005-0000-0000-0000CD000000}"/>
    <cellStyle name="1_DTXL goi 11(20-9-05)" xfId="208" xr:uid="{00000000-0005-0000-0000-0000CE000000}"/>
    <cellStyle name="1_Du toan (23-05-2005) Tham dinh" xfId="209" xr:uid="{00000000-0005-0000-0000-0000CF000000}"/>
    <cellStyle name="1_Du toan (23-05-2005) Tham dinh_NĐ 31_HĐ - Gửi HĐ" xfId="210" xr:uid="{00000000-0005-0000-0000-0000D0000000}"/>
    <cellStyle name="1_Du toan (23-05-2005) Tham dinh_Tong quyet toan_2018" xfId="211" xr:uid="{00000000-0005-0000-0000-0000D1000000}"/>
    <cellStyle name="1_Du toan (23-05-2005) Tham dinh_Tong quyet toan_2018 (1)" xfId="212" xr:uid="{00000000-0005-0000-0000-0000D2000000}"/>
    <cellStyle name="1_Du toan (23-05-2005) Tham dinh_Tong quyet toan_2018 (2)" xfId="213" xr:uid="{00000000-0005-0000-0000-0000D3000000}"/>
    <cellStyle name="1_Du toan (23-05-2005) Tham dinh_Tong quyet toan_2019" xfId="214" xr:uid="{00000000-0005-0000-0000-0000D4000000}"/>
    <cellStyle name="1_Du toan (5 - 04 - 2004)" xfId="215" xr:uid="{00000000-0005-0000-0000-0000D5000000}"/>
    <cellStyle name="1_Du toan (5 - 04 - 2004)_NĐ 31_HĐ - Gửi HĐ" xfId="216" xr:uid="{00000000-0005-0000-0000-0000D6000000}"/>
    <cellStyle name="1_Du toan (5 - 04 - 2004)_Tong quyet toan_2018" xfId="217" xr:uid="{00000000-0005-0000-0000-0000D7000000}"/>
    <cellStyle name="1_Du toan (5 - 04 - 2004)_Tong quyet toan_2018 (1)" xfId="218" xr:uid="{00000000-0005-0000-0000-0000D8000000}"/>
    <cellStyle name="1_Du toan (5 - 04 - 2004)_Tong quyet toan_2018 (2)" xfId="219" xr:uid="{00000000-0005-0000-0000-0000D9000000}"/>
    <cellStyle name="1_Du toan (5 - 04 - 2004)_Tong quyet toan_2019" xfId="220" xr:uid="{00000000-0005-0000-0000-0000DA000000}"/>
    <cellStyle name="1_Du toan 558 (Km17+508.12 - Km 22)" xfId="221" xr:uid="{00000000-0005-0000-0000-0000DB000000}"/>
    <cellStyle name="1_Du toan 558 (Km17+508.12 - Km 22)_NĐ 31_HĐ - Gửi HĐ" xfId="222" xr:uid="{00000000-0005-0000-0000-0000DC000000}"/>
    <cellStyle name="1_Du toan 558 (Km17+508.12 - Km 22)_Tong quyet toan_2018" xfId="223" xr:uid="{00000000-0005-0000-0000-0000DD000000}"/>
    <cellStyle name="1_Du toan 558 (Km17+508.12 - Km 22)_Tong quyet toan_2018 (1)" xfId="224" xr:uid="{00000000-0005-0000-0000-0000DE000000}"/>
    <cellStyle name="1_Du toan 558 (Km17+508.12 - Km 22)_Tong quyet toan_2018 (2)" xfId="225" xr:uid="{00000000-0005-0000-0000-0000DF000000}"/>
    <cellStyle name="1_Du toan 558 (Km17+508.12 - Km 22)_Tong quyet toan_2019" xfId="226" xr:uid="{00000000-0005-0000-0000-0000E0000000}"/>
    <cellStyle name="1_Du toan bo sung (11-2004)" xfId="227" xr:uid="{00000000-0005-0000-0000-0000E1000000}"/>
    <cellStyle name="1_Du toan Goi 1" xfId="228" xr:uid="{00000000-0005-0000-0000-0000E2000000}"/>
    <cellStyle name="1_Du toan Goi 1_NĐ 31_HĐ - Gửi HĐ" xfId="229" xr:uid="{00000000-0005-0000-0000-0000E3000000}"/>
    <cellStyle name="1_Du toan Goi 1_Tong quyet toan_2018" xfId="230" xr:uid="{00000000-0005-0000-0000-0000E4000000}"/>
    <cellStyle name="1_Du toan Goi 1_Tong quyet toan_2018 (1)" xfId="231" xr:uid="{00000000-0005-0000-0000-0000E5000000}"/>
    <cellStyle name="1_Du toan Goi 1_Tong quyet toan_2018 (2)" xfId="232" xr:uid="{00000000-0005-0000-0000-0000E6000000}"/>
    <cellStyle name="1_Du toan Goi 1_Tong quyet toan_2019" xfId="233" xr:uid="{00000000-0005-0000-0000-0000E7000000}"/>
    <cellStyle name="1_Du toan Goi 2" xfId="234" xr:uid="{00000000-0005-0000-0000-0000E8000000}"/>
    <cellStyle name="1_Du toan Goi 2_NĐ 31_HĐ - Gửi HĐ" xfId="235" xr:uid="{00000000-0005-0000-0000-0000E9000000}"/>
    <cellStyle name="1_Du toan Goi 2_Tong quyet toan_2018" xfId="236" xr:uid="{00000000-0005-0000-0000-0000EA000000}"/>
    <cellStyle name="1_Du toan Goi 2_Tong quyet toan_2018 (1)" xfId="237" xr:uid="{00000000-0005-0000-0000-0000EB000000}"/>
    <cellStyle name="1_Du toan Goi 2_Tong quyet toan_2018 (2)" xfId="238" xr:uid="{00000000-0005-0000-0000-0000EC000000}"/>
    <cellStyle name="1_Du toan Goi 2_Tong quyet toan_2019" xfId="239" xr:uid="{00000000-0005-0000-0000-0000ED000000}"/>
    <cellStyle name="1_Du toan ngay 1-9-2004 (version 1)" xfId="240" xr:uid="{00000000-0005-0000-0000-0000EE000000}"/>
    <cellStyle name="1_Du toan ngay 1-9-2004 (version 1)_NĐ 31_HĐ - Gửi HĐ" xfId="241" xr:uid="{00000000-0005-0000-0000-0000EF000000}"/>
    <cellStyle name="1_Du toan ngay 1-9-2004 (version 1)_Tong quyet toan_2018" xfId="242" xr:uid="{00000000-0005-0000-0000-0000F0000000}"/>
    <cellStyle name="1_Du toan ngay 1-9-2004 (version 1)_Tong quyet toan_2018 (1)" xfId="243" xr:uid="{00000000-0005-0000-0000-0000F1000000}"/>
    <cellStyle name="1_Du toan ngay 1-9-2004 (version 1)_Tong quyet toan_2018 (2)" xfId="244" xr:uid="{00000000-0005-0000-0000-0000F2000000}"/>
    <cellStyle name="1_Du toan ngay 1-9-2004 (version 1)_Tong quyet toan_2019" xfId="245" xr:uid="{00000000-0005-0000-0000-0000F3000000}"/>
    <cellStyle name="1_Dutoan(SGTL)" xfId="246" xr:uid="{00000000-0005-0000-0000-0000F4000000}"/>
    <cellStyle name="1_Dutoan(SGTL)_NĐ 31_HĐ - Gửi HĐ" xfId="247" xr:uid="{00000000-0005-0000-0000-0000F5000000}"/>
    <cellStyle name="1_Dutoan(SGTL)_Tong quyet toan_2018" xfId="248" xr:uid="{00000000-0005-0000-0000-0000F6000000}"/>
    <cellStyle name="1_Dutoan(SGTL)_Tong quyet toan_2018 (1)" xfId="249" xr:uid="{00000000-0005-0000-0000-0000F7000000}"/>
    <cellStyle name="1_Dutoan(SGTL)_Tong quyet toan_2018 (2)" xfId="250" xr:uid="{00000000-0005-0000-0000-0000F8000000}"/>
    <cellStyle name="1_Dutoan(SGTL)_Tong quyet toan_2019" xfId="251" xr:uid="{00000000-0005-0000-0000-0000F9000000}"/>
    <cellStyle name="1_Duyet DT-KTTC(GDI)QD so 790" xfId="252" xr:uid="{00000000-0005-0000-0000-0000FA000000}"/>
    <cellStyle name="1_Duyet DT-KTTC(GDI)QD so 790_NĐ 31_HĐ - Gửi HĐ" xfId="253" xr:uid="{00000000-0005-0000-0000-0000FB000000}"/>
    <cellStyle name="1_Duyet DT-KTTC(GDI)QD so 790_Tong quyet toan_2018" xfId="254" xr:uid="{00000000-0005-0000-0000-0000FC000000}"/>
    <cellStyle name="1_Duyet DT-KTTC(GDI)QD so 790_Tong quyet toan_2018 (1)" xfId="255" xr:uid="{00000000-0005-0000-0000-0000FD000000}"/>
    <cellStyle name="1_Duyet DT-KTTC(GDI)QD so 790_Tong quyet toan_2018 (2)" xfId="256" xr:uid="{00000000-0005-0000-0000-0000FE000000}"/>
    <cellStyle name="1_Duyet DT-KTTC(GDI)QD so 790_Tong quyet toan_2019" xfId="257" xr:uid="{00000000-0005-0000-0000-0000FF000000}"/>
    <cellStyle name="1_Gia_VLQL48_duyet " xfId="258" xr:uid="{00000000-0005-0000-0000-000000010000}"/>
    <cellStyle name="1_Gia_VLQL48_duyet _NĐ 31_HĐ - Gửi HĐ" xfId="259" xr:uid="{00000000-0005-0000-0000-000001010000}"/>
    <cellStyle name="1_Gia_VLQL48_duyet _Tong quyet toan_2018" xfId="260" xr:uid="{00000000-0005-0000-0000-000002010000}"/>
    <cellStyle name="1_Gia_VLQL48_duyet _Tong quyet toan_2018 (1)" xfId="261" xr:uid="{00000000-0005-0000-0000-000003010000}"/>
    <cellStyle name="1_Gia_VLQL48_duyet _Tong quyet toan_2018 (2)" xfId="262" xr:uid="{00000000-0005-0000-0000-000004010000}"/>
    <cellStyle name="1_Gia_VLQL48_duyet _Tong quyet toan_2019" xfId="263" xr:uid="{00000000-0005-0000-0000-000005010000}"/>
    <cellStyle name="1_goi 1" xfId="264" xr:uid="{00000000-0005-0000-0000-000006010000}"/>
    <cellStyle name="1_Goi 1 (TT04)" xfId="265" xr:uid="{00000000-0005-0000-0000-000007010000}"/>
    <cellStyle name="1_Goi1N206" xfId="266" xr:uid="{00000000-0005-0000-0000-000008010000}"/>
    <cellStyle name="1_Goi1N206_NĐ 31_HĐ - Gửi HĐ" xfId="267" xr:uid="{00000000-0005-0000-0000-000009010000}"/>
    <cellStyle name="1_Goi1N206_Tong quyet toan_2018" xfId="268" xr:uid="{00000000-0005-0000-0000-00000A010000}"/>
    <cellStyle name="1_Goi1N206_Tong quyet toan_2018 (1)" xfId="269" xr:uid="{00000000-0005-0000-0000-00000B010000}"/>
    <cellStyle name="1_Goi1N206_Tong quyet toan_2018 (2)" xfId="270" xr:uid="{00000000-0005-0000-0000-00000C010000}"/>
    <cellStyle name="1_Goi1N206_Tong quyet toan_2019" xfId="271" xr:uid="{00000000-0005-0000-0000-00000D010000}"/>
    <cellStyle name="1_Goi2N206" xfId="272" xr:uid="{00000000-0005-0000-0000-00000E010000}"/>
    <cellStyle name="1_Goi2N206_NĐ 31_HĐ - Gửi HĐ" xfId="273" xr:uid="{00000000-0005-0000-0000-00000F010000}"/>
    <cellStyle name="1_Goi2N206_Tong quyet toan_2018" xfId="274" xr:uid="{00000000-0005-0000-0000-000010010000}"/>
    <cellStyle name="1_Goi2N206_Tong quyet toan_2018 (1)" xfId="275" xr:uid="{00000000-0005-0000-0000-000011010000}"/>
    <cellStyle name="1_Goi2N206_Tong quyet toan_2018 (2)" xfId="276" xr:uid="{00000000-0005-0000-0000-000012010000}"/>
    <cellStyle name="1_Goi2N206_Tong quyet toan_2019" xfId="277" xr:uid="{00000000-0005-0000-0000-000013010000}"/>
    <cellStyle name="1_Goi4N216" xfId="278" xr:uid="{00000000-0005-0000-0000-000014010000}"/>
    <cellStyle name="1_Goi4N216_NĐ 31_HĐ - Gửi HĐ" xfId="279" xr:uid="{00000000-0005-0000-0000-000015010000}"/>
    <cellStyle name="1_Goi4N216_Tong quyet toan_2018" xfId="280" xr:uid="{00000000-0005-0000-0000-000016010000}"/>
    <cellStyle name="1_Goi4N216_Tong quyet toan_2018 (1)" xfId="281" xr:uid="{00000000-0005-0000-0000-000017010000}"/>
    <cellStyle name="1_Goi4N216_Tong quyet toan_2018 (2)" xfId="282" xr:uid="{00000000-0005-0000-0000-000018010000}"/>
    <cellStyle name="1_Goi4N216_Tong quyet toan_2019" xfId="283" xr:uid="{00000000-0005-0000-0000-000019010000}"/>
    <cellStyle name="1_Goi5N216" xfId="284" xr:uid="{00000000-0005-0000-0000-00001A010000}"/>
    <cellStyle name="1_Goi5N216_NĐ 31_HĐ - Gửi HĐ" xfId="285" xr:uid="{00000000-0005-0000-0000-00001B010000}"/>
    <cellStyle name="1_Goi5N216_Tong quyet toan_2018" xfId="286" xr:uid="{00000000-0005-0000-0000-00001C010000}"/>
    <cellStyle name="1_Goi5N216_Tong quyet toan_2018 (1)" xfId="287" xr:uid="{00000000-0005-0000-0000-00001D010000}"/>
    <cellStyle name="1_Goi5N216_Tong quyet toan_2018 (2)" xfId="288" xr:uid="{00000000-0005-0000-0000-00001E010000}"/>
    <cellStyle name="1_Goi5N216_Tong quyet toan_2019" xfId="289" xr:uid="{00000000-0005-0000-0000-00001F010000}"/>
    <cellStyle name="1_Hoi Song" xfId="290" xr:uid="{00000000-0005-0000-0000-000020010000}"/>
    <cellStyle name="1_Kl6-6-05" xfId="291" xr:uid="{00000000-0005-0000-0000-000021010000}"/>
    <cellStyle name="1_KlQdinhduyet" xfId="292" xr:uid="{00000000-0005-0000-0000-000022010000}"/>
    <cellStyle name="1_KlQdinhduyet_NĐ 31_HĐ - Gửi HĐ" xfId="293" xr:uid="{00000000-0005-0000-0000-000023010000}"/>
    <cellStyle name="1_KlQdinhduyet_Tong quyet toan_2018" xfId="294" xr:uid="{00000000-0005-0000-0000-000024010000}"/>
    <cellStyle name="1_KlQdinhduyet_Tong quyet toan_2018 (1)" xfId="295" xr:uid="{00000000-0005-0000-0000-000025010000}"/>
    <cellStyle name="1_KlQdinhduyet_Tong quyet toan_2018 (2)" xfId="296" xr:uid="{00000000-0005-0000-0000-000026010000}"/>
    <cellStyle name="1_KlQdinhduyet_Tong quyet toan_2019" xfId="297" xr:uid="{00000000-0005-0000-0000-000027010000}"/>
    <cellStyle name="1_Kltayth" xfId="298" xr:uid="{00000000-0005-0000-0000-000028010000}"/>
    <cellStyle name="1_Kluong4-2004" xfId="299" xr:uid="{00000000-0005-0000-0000-000029010000}"/>
    <cellStyle name="1_Kluong4-2004_NĐ 31_HĐ - Gửi HĐ" xfId="300" xr:uid="{00000000-0005-0000-0000-00002A010000}"/>
    <cellStyle name="1_Kluong4-2004_Tong quyet toan_2018" xfId="301" xr:uid="{00000000-0005-0000-0000-00002B010000}"/>
    <cellStyle name="1_Kluong4-2004_Tong quyet toan_2018 (1)" xfId="302" xr:uid="{00000000-0005-0000-0000-00002C010000}"/>
    <cellStyle name="1_Kluong4-2004_Tong quyet toan_2018 (2)" xfId="303" xr:uid="{00000000-0005-0000-0000-00002D010000}"/>
    <cellStyle name="1_Kluong4-2004_Tong quyet toan_2019" xfId="304" xr:uid="{00000000-0005-0000-0000-00002E010000}"/>
    <cellStyle name="1_TDT VINH - DUYET (CAU+DUONG)" xfId="305" xr:uid="{00000000-0005-0000-0000-00002F010000}"/>
    <cellStyle name="1_TDT VINH - DUYET (CAU+DUONG)_NĐ 31_HĐ - Gửi HĐ" xfId="306" xr:uid="{00000000-0005-0000-0000-000030010000}"/>
    <cellStyle name="1_TDT VINH - DUYET (CAU+DUONG)_Tong quyet toan_2018" xfId="307" xr:uid="{00000000-0005-0000-0000-000031010000}"/>
    <cellStyle name="1_TDT VINH - DUYET (CAU+DUONG)_Tong quyet toan_2018 (1)" xfId="308" xr:uid="{00000000-0005-0000-0000-000032010000}"/>
    <cellStyle name="1_TDT VINH - DUYET (CAU+DUONG)_Tong quyet toan_2018 (2)" xfId="309" xr:uid="{00000000-0005-0000-0000-000033010000}"/>
    <cellStyle name="1_TDT VINH - DUYET (CAU+DUONG)_Tong quyet toan_2019" xfId="310" xr:uid="{00000000-0005-0000-0000-000034010000}"/>
    <cellStyle name="1_TRUNG PMU 5" xfId="311" xr:uid="{00000000-0005-0000-0000-000035010000}"/>
    <cellStyle name="1_ÿÿÿÿÿ" xfId="312" xr:uid="{00000000-0005-0000-0000-000036010000}"/>
    <cellStyle name="1_ÿÿÿÿÿ_Book1" xfId="313" xr:uid="{00000000-0005-0000-0000-000037010000}"/>
    <cellStyle name="_x0001_1¼„½(" xfId="314" xr:uid="{00000000-0005-0000-0000-000038010000}"/>
    <cellStyle name="_x0001_1¼½(" xfId="315" xr:uid="{00000000-0005-0000-0000-000039010000}"/>
    <cellStyle name="¹éºÐÀ²_      " xfId="316" xr:uid="{00000000-0005-0000-0000-00003A010000}"/>
    <cellStyle name="2" xfId="317" xr:uid="{00000000-0005-0000-0000-00003B010000}"/>
    <cellStyle name="2_Bang tong hop khoi luong" xfId="318" xr:uid="{00000000-0005-0000-0000-00003C010000}"/>
    <cellStyle name="2_Book1" xfId="319" xr:uid="{00000000-0005-0000-0000-00003D010000}"/>
    <cellStyle name="2_Book1_1" xfId="320" xr:uid="{00000000-0005-0000-0000-00003E010000}"/>
    <cellStyle name="2_Book1_1_NĐ 31_HĐ - Gửi HĐ" xfId="321" xr:uid="{00000000-0005-0000-0000-00003F010000}"/>
    <cellStyle name="2_Book1_1_Tong quyet toan_2018" xfId="322" xr:uid="{00000000-0005-0000-0000-000040010000}"/>
    <cellStyle name="2_Book1_1_Tong quyet toan_2018 (1)" xfId="323" xr:uid="{00000000-0005-0000-0000-000041010000}"/>
    <cellStyle name="2_Book1_1_Tong quyet toan_2018 (2)" xfId="324" xr:uid="{00000000-0005-0000-0000-000042010000}"/>
    <cellStyle name="2_Book1_1_Tong quyet toan_2019" xfId="325" xr:uid="{00000000-0005-0000-0000-000043010000}"/>
    <cellStyle name="2_Book1_Bang noi suy KL dao dat da" xfId="326" xr:uid="{00000000-0005-0000-0000-000044010000}"/>
    <cellStyle name="2_Book1_Book1" xfId="327" xr:uid="{00000000-0005-0000-0000-000045010000}"/>
    <cellStyle name="2_Book1_Book1_NĐ 31_HĐ - Gửi HĐ" xfId="328" xr:uid="{00000000-0005-0000-0000-000046010000}"/>
    <cellStyle name="2_Book1_Book1_Tong quyet toan_2018" xfId="329" xr:uid="{00000000-0005-0000-0000-000047010000}"/>
    <cellStyle name="2_Book1_Book1_Tong quyet toan_2018 (1)" xfId="330" xr:uid="{00000000-0005-0000-0000-000048010000}"/>
    <cellStyle name="2_Book1_Book1_Tong quyet toan_2018 (2)" xfId="331" xr:uid="{00000000-0005-0000-0000-000049010000}"/>
    <cellStyle name="2_Book1_Book1_Tong quyet toan_2019" xfId="332" xr:uid="{00000000-0005-0000-0000-00004A010000}"/>
    <cellStyle name="2_Book1_NĐ 31_HĐ - Gửi HĐ" xfId="333" xr:uid="{00000000-0005-0000-0000-00004B010000}"/>
    <cellStyle name="2_Book1_Tong quyet toan_2018" xfId="334" xr:uid="{00000000-0005-0000-0000-00004C010000}"/>
    <cellStyle name="2_Book1_Tong quyet toan_2018 (1)" xfId="335" xr:uid="{00000000-0005-0000-0000-00004D010000}"/>
    <cellStyle name="2_Book1_Tong quyet toan_2018 (2)" xfId="336" xr:uid="{00000000-0005-0000-0000-00004E010000}"/>
    <cellStyle name="2_Book1_Tong quyet toan_2019" xfId="337" xr:uid="{00000000-0005-0000-0000-00004F010000}"/>
    <cellStyle name="2_Cau Hua Trai (TT 04)" xfId="338" xr:uid="{00000000-0005-0000-0000-000050010000}"/>
    <cellStyle name="2_Cau thuy dien Ban La (Cu Anh)" xfId="339" xr:uid="{00000000-0005-0000-0000-000051010000}"/>
    <cellStyle name="2_Cau thuy dien Ban La (Cu Anh)_NĐ 31_HĐ - Gửi HĐ" xfId="340" xr:uid="{00000000-0005-0000-0000-000052010000}"/>
    <cellStyle name="2_Cau thuy dien Ban La (Cu Anh)_Tong quyet toan_2018" xfId="341" xr:uid="{00000000-0005-0000-0000-000053010000}"/>
    <cellStyle name="2_Cau thuy dien Ban La (Cu Anh)_Tong quyet toan_2018 (1)" xfId="342" xr:uid="{00000000-0005-0000-0000-000054010000}"/>
    <cellStyle name="2_Cau thuy dien Ban La (Cu Anh)_Tong quyet toan_2018 (2)" xfId="343" xr:uid="{00000000-0005-0000-0000-000055010000}"/>
    <cellStyle name="2_Cau thuy dien Ban La (Cu Anh)_Tong quyet toan_2019" xfId="344" xr:uid="{00000000-0005-0000-0000-000056010000}"/>
    <cellStyle name="2_DIEN" xfId="345" xr:uid="{00000000-0005-0000-0000-000057010000}"/>
    <cellStyle name="2_DT KT ngay 10-9-2005" xfId="346" xr:uid="{00000000-0005-0000-0000-000058010000}"/>
    <cellStyle name="2_Dtdchinh2397" xfId="347" xr:uid="{00000000-0005-0000-0000-000059010000}"/>
    <cellStyle name="2_DTXL goi 11(20-9-05)" xfId="348" xr:uid="{00000000-0005-0000-0000-00005A010000}"/>
    <cellStyle name="2_Du toan (23-05-2005) Tham dinh" xfId="349" xr:uid="{00000000-0005-0000-0000-00005B010000}"/>
    <cellStyle name="2_Du toan (23-05-2005) Tham dinh_NĐ 31_HĐ - Gửi HĐ" xfId="350" xr:uid="{00000000-0005-0000-0000-00005C010000}"/>
    <cellStyle name="2_Du toan (23-05-2005) Tham dinh_Tong quyet toan_2018" xfId="351" xr:uid="{00000000-0005-0000-0000-00005D010000}"/>
    <cellStyle name="2_Du toan (23-05-2005) Tham dinh_Tong quyet toan_2018 (1)" xfId="352" xr:uid="{00000000-0005-0000-0000-00005E010000}"/>
    <cellStyle name="2_Du toan (23-05-2005) Tham dinh_Tong quyet toan_2018 (2)" xfId="353" xr:uid="{00000000-0005-0000-0000-00005F010000}"/>
    <cellStyle name="2_Du toan (23-05-2005) Tham dinh_Tong quyet toan_2019" xfId="354" xr:uid="{00000000-0005-0000-0000-000060010000}"/>
    <cellStyle name="2_Du toan (5 - 04 - 2004)" xfId="355" xr:uid="{00000000-0005-0000-0000-000061010000}"/>
    <cellStyle name="2_Du toan (5 - 04 - 2004)_NĐ 31_HĐ - Gửi HĐ" xfId="356" xr:uid="{00000000-0005-0000-0000-000062010000}"/>
    <cellStyle name="2_Du toan (5 - 04 - 2004)_Tong quyet toan_2018" xfId="357" xr:uid="{00000000-0005-0000-0000-000063010000}"/>
    <cellStyle name="2_Du toan (5 - 04 - 2004)_Tong quyet toan_2018 (1)" xfId="358" xr:uid="{00000000-0005-0000-0000-000064010000}"/>
    <cellStyle name="2_Du toan (5 - 04 - 2004)_Tong quyet toan_2018 (2)" xfId="359" xr:uid="{00000000-0005-0000-0000-000065010000}"/>
    <cellStyle name="2_Du toan (5 - 04 - 2004)_Tong quyet toan_2019" xfId="360" xr:uid="{00000000-0005-0000-0000-000066010000}"/>
    <cellStyle name="2_Du toan 558 (Km17+508.12 - Km 22)" xfId="361" xr:uid="{00000000-0005-0000-0000-000067010000}"/>
    <cellStyle name="2_Du toan 558 (Km17+508.12 - Km 22)_NĐ 31_HĐ - Gửi HĐ" xfId="362" xr:uid="{00000000-0005-0000-0000-000068010000}"/>
    <cellStyle name="2_Du toan 558 (Km17+508.12 - Km 22)_Tong quyet toan_2018" xfId="363" xr:uid="{00000000-0005-0000-0000-000069010000}"/>
    <cellStyle name="2_Du toan 558 (Km17+508.12 - Km 22)_Tong quyet toan_2018 (1)" xfId="364" xr:uid="{00000000-0005-0000-0000-00006A010000}"/>
    <cellStyle name="2_Du toan 558 (Km17+508.12 - Km 22)_Tong quyet toan_2018 (2)" xfId="365" xr:uid="{00000000-0005-0000-0000-00006B010000}"/>
    <cellStyle name="2_Du toan 558 (Km17+508.12 - Km 22)_Tong quyet toan_2019" xfId="366" xr:uid="{00000000-0005-0000-0000-00006C010000}"/>
    <cellStyle name="2_Du toan bo sung (11-2004)" xfId="367" xr:uid="{00000000-0005-0000-0000-00006D010000}"/>
    <cellStyle name="2_Du toan Goi 1" xfId="368" xr:uid="{00000000-0005-0000-0000-00006E010000}"/>
    <cellStyle name="2_Du toan Goi 1_NĐ 31_HĐ - Gửi HĐ" xfId="369" xr:uid="{00000000-0005-0000-0000-00006F010000}"/>
    <cellStyle name="2_Du toan Goi 1_Tong quyet toan_2018" xfId="370" xr:uid="{00000000-0005-0000-0000-000070010000}"/>
    <cellStyle name="2_Du toan Goi 1_Tong quyet toan_2018 (1)" xfId="371" xr:uid="{00000000-0005-0000-0000-000071010000}"/>
    <cellStyle name="2_Du toan Goi 1_Tong quyet toan_2018 (2)" xfId="372" xr:uid="{00000000-0005-0000-0000-000072010000}"/>
    <cellStyle name="2_Du toan Goi 1_Tong quyet toan_2019" xfId="373" xr:uid="{00000000-0005-0000-0000-000073010000}"/>
    <cellStyle name="2_Du toan Goi 2" xfId="374" xr:uid="{00000000-0005-0000-0000-000074010000}"/>
    <cellStyle name="2_Du toan Goi 2_NĐ 31_HĐ - Gửi HĐ" xfId="375" xr:uid="{00000000-0005-0000-0000-000075010000}"/>
    <cellStyle name="2_Du toan Goi 2_Tong quyet toan_2018" xfId="376" xr:uid="{00000000-0005-0000-0000-000076010000}"/>
    <cellStyle name="2_Du toan Goi 2_Tong quyet toan_2018 (1)" xfId="377" xr:uid="{00000000-0005-0000-0000-000077010000}"/>
    <cellStyle name="2_Du toan Goi 2_Tong quyet toan_2018 (2)" xfId="378" xr:uid="{00000000-0005-0000-0000-000078010000}"/>
    <cellStyle name="2_Du toan Goi 2_Tong quyet toan_2019" xfId="379" xr:uid="{00000000-0005-0000-0000-000079010000}"/>
    <cellStyle name="2_Du toan ngay 1-9-2004 (version 1)" xfId="380" xr:uid="{00000000-0005-0000-0000-00007A010000}"/>
    <cellStyle name="2_Du toan ngay 1-9-2004 (version 1)_NĐ 31_HĐ - Gửi HĐ" xfId="381" xr:uid="{00000000-0005-0000-0000-00007B010000}"/>
    <cellStyle name="2_Du toan ngay 1-9-2004 (version 1)_Tong quyet toan_2018" xfId="382" xr:uid="{00000000-0005-0000-0000-00007C010000}"/>
    <cellStyle name="2_Du toan ngay 1-9-2004 (version 1)_Tong quyet toan_2018 (1)" xfId="383" xr:uid="{00000000-0005-0000-0000-00007D010000}"/>
    <cellStyle name="2_Du toan ngay 1-9-2004 (version 1)_Tong quyet toan_2018 (2)" xfId="384" xr:uid="{00000000-0005-0000-0000-00007E010000}"/>
    <cellStyle name="2_Du toan ngay 1-9-2004 (version 1)_Tong quyet toan_2019" xfId="385" xr:uid="{00000000-0005-0000-0000-00007F010000}"/>
    <cellStyle name="2_Dutoan(SGTL)" xfId="386" xr:uid="{00000000-0005-0000-0000-000080010000}"/>
    <cellStyle name="2_Dutoan(SGTL)_NĐ 31_HĐ - Gửi HĐ" xfId="387" xr:uid="{00000000-0005-0000-0000-000081010000}"/>
    <cellStyle name="2_Dutoan(SGTL)_Tong quyet toan_2018" xfId="388" xr:uid="{00000000-0005-0000-0000-000082010000}"/>
    <cellStyle name="2_Dutoan(SGTL)_Tong quyet toan_2018 (1)" xfId="389" xr:uid="{00000000-0005-0000-0000-000083010000}"/>
    <cellStyle name="2_Dutoan(SGTL)_Tong quyet toan_2018 (2)" xfId="390" xr:uid="{00000000-0005-0000-0000-000084010000}"/>
    <cellStyle name="2_Dutoan(SGTL)_Tong quyet toan_2019" xfId="391" xr:uid="{00000000-0005-0000-0000-000085010000}"/>
    <cellStyle name="2_Duyet DT-KTTC(GDI)QD so 790" xfId="392" xr:uid="{00000000-0005-0000-0000-000086010000}"/>
    <cellStyle name="2_Duyet DT-KTTC(GDI)QD so 790_NĐ 31_HĐ - Gửi HĐ" xfId="393" xr:uid="{00000000-0005-0000-0000-000087010000}"/>
    <cellStyle name="2_Duyet DT-KTTC(GDI)QD so 790_Tong quyet toan_2018" xfId="394" xr:uid="{00000000-0005-0000-0000-000088010000}"/>
    <cellStyle name="2_Duyet DT-KTTC(GDI)QD so 790_Tong quyet toan_2018 (1)" xfId="395" xr:uid="{00000000-0005-0000-0000-000089010000}"/>
    <cellStyle name="2_Duyet DT-KTTC(GDI)QD so 790_Tong quyet toan_2018 (2)" xfId="396" xr:uid="{00000000-0005-0000-0000-00008A010000}"/>
    <cellStyle name="2_Duyet DT-KTTC(GDI)QD so 790_Tong quyet toan_2019" xfId="397" xr:uid="{00000000-0005-0000-0000-00008B010000}"/>
    <cellStyle name="2_Gia_VLQL48_duyet " xfId="398" xr:uid="{00000000-0005-0000-0000-00008C010000}"/>
    <cellStyle name="2_Gia_VLQL48_duyet _NĐ 31_HĐ - Gửi HĐ" xfId="399" xr:uid="{00000000-0005-0000-0000-00008D010000}"/>
    <cellStyle name="2_Gia_VLQL48_duyet _Tong quyet toan_2018" xfId="400" xr:uid="{00000000-0005-0000-0000-00008E010000}"/>
    <cellStyle name="2_Gia_VLQL48_duyet _Tong quyet toan_2018 (1)" xfId="401" xr:uid="{00000000-0005-0000-0000-00008F010000}"/>
    <cellStyle name="2_Gia_VLQL48_duyet _Tong quyet toan_2018 (2)" xfId="402" xr:uid="{00000000-0005-0000-0000-000090010000}"/>
    <cellStyle name="2_Gia_VLQL48_duyet _Tong quyet toan_2019" xfId="403" xr:uid="{00000000-0005-0000-0000-000091010000}"/>
    <cellStyle name="2_goi 1" xfId="404" xr:uid="{00000000-0005-0000-0000-000092010000}"/>
    <cellStyle name="2_Goi 1 (TT04)" xfId="405" xr:uid="{00000000-0005-0000-0000-000093010000}"/>
    <cellStyle name="2_Goi1N206" xfId="406" xr:uid="{00000000-0005-0000-0000-000094010000}"/>
    <cellStyle name="2_Goi1N206_NĐ 31_HĐ - Gửi HĐ" xfId="407" xr:uid="{00000000-0005-0000-0000-000095010000}"/>
    <cellStyle name="2_Goi1N206_Tong quyet toan_2018" xfId="408" xr:uid="{00000000-0005-0000-0000-000096010000}"/>
    <cellStyle name="2_Goi1N206_Tong quyet toan_2018 (1)" xfId="409" xr:uid="{00000000-0005-0000-0000-000097010000}"/>
    <cellStyle name="2_Goi1N206_Tong quyet toan_2018 (2)" xfId="410" xr:uid="{00000000-0005-0000-0000-000098010000}"/>
    <cellStyle name="2_Goi1N206_Tong quyet toan_2019" xfId="411" xr:uid="{00000000-0005-0000-0000-000099010000}"/>
    <cellStyle name="2_Goi2N206" xfId="412" xr:uid="{00000000-0005-0000-0000-00009A010000}"/>
    <cellStyle name="2_Goi2N206_NĐ 31_HĐ - Gửi HĐ" xfId="413" xr:uid="{00000000-0005-0000-0000-00009B010000}"/>
    <cellStyle name="2_Goi2N206_Tong quyet toan_2018" xfId="414" xr:uid="{00000000-0005-0000-0000-00009C010000}"/>
    <cellStyle name="2_Goi2N206_Tong quyet toan_2018 (1)" xfId="415" xr:uid="{00000000-0005-0000-0000-00009D010000}"/>
    <cellStyle name="2_Goi2N206_Tong quyet toan_2018 (2)" xfId="416" xr:uid="{00000000-0005-0000-0000-00009E010000}"/>
    <cellStyle name="2_Goi2N206_Tong quyet toan_2019" xfId="417" xr:uid="{00000000-0005-0000-0000-00009F010000}"/>
    <cellStyle name="2_Goi4N216" xfId="418" xr:uid="{00000000-0005-0000-0000-0000A0010000}"/>
    <cellStyle name="2_Goi4N216_NĐ 31_HĐ - Gửi HĐ" xfId="419" xr:uid="{00000000-0005-0000-0000-0000A1010000}"/>
    <cellStyle name="2_Goi4N216_Tong quyet toan_2018" xfId="420" xr:uid="{00000000-0005-0000-0000-0000A2010000}"/>
    <cellStyle name="2_Goi4N216_Tong quyet toan_2018 (1)" xfId="421" xr:uid="{00000000-0005-0000-0000-0000A3010000}"/>
    <cellStyle name="2_Goi4N216_Tong quyet toan_2018 (2)" xfId="422" xr:uid="{00000000-0005-0000-0000-0000A4010000}"/>
    <cellStyle name="2_Goi4N216_Tong quyet toan_2019" xfId="423" xr:uid="{00000000-0005-0000-0000-0000A5010000}"/>
    <cellStyle name="2_Goi5N216" xfId="424" xr:uid="{00000000-0005-0000-0000-0000A6010000}"/>
    <cellStyle name="2_Goi5N216_NĐ 31_HĐ - Gửi HĐ" xfId="425" xr:uid="{00000000-0005-0000-0000-0000A7010000}"/>
    <cellStyle name="2_Goi5N216_Tong quyet toan_2018" xfId="426" xr:uid="{00000000-0005-0000-0000-0000A8010000}"/>
    <cellStyle name="2_Goi5N216_Tong quyet toan_2018 (1)" xfId="427" xr:uid="{00000000-0005-0000-0000-0000A9010000}"/>
    <cellStyle name="2_Goi5N216_Tong quyet toan_2018 (2)" xfId="428" xr:uid="{00000000-0005-0000-0000-0000AA010000}"/>
    <cellStyle name="2_Goi5N216_Tong quyet toan_2019" xfId="429" xr:uid="{00000000-0005-0000-0000-0000AB010000}"/>
    <cellStyle name="2_Hoi Song" xfId="430" xr:uid="{00000000-0005-0000-0000-0000AC010000}"/>
    <cellStyle name="2_Kl6-6-05" xfId="431" xr:uid="{00000000-0005-0000-0000-0000AD010000}"/>
    <cellStyle name="2_KlQdinhduyet" xfId="432" xr:uid="{00000000-0005-0000-0000-0000AE010000}"/>
    <cellStyle name="2_KlQdinhduyet_NĐ 31_HĐ - Gửi HĐ" xfId="433" xr:uid="{00000000-0005-0000-0000-0000AF010000}"/>
    <cellStyle name="2_KlQdinhduyet_Tong quyet toan_2018" xfId="434" xr:uid="{00000000-0005-0000-0000-0000B0010000}"/>
    <cellStyle name="2_KlQdinhduyet_Tong quyet toan_2018 (1)" xfId="435" xr:uid="{00000000-0005-0000-0000-0000B1010000}"/>
    <cellStyle name="2_KlQdinhduyet_Tong quyet toan_2018 (2)" xfId="436" xr:uid="{00000000-0005-0000-0000-0000B2010000}"/>
    <cellStyle name="2_KlQdinhduyet_Tong quyet toan_2019" xfId="437" xr:uid="{00000000-0005-0000-0000-0000B3010000}"/>
    <cellStyle name="2_Kltayth" xfId="438" xr:uid="{00000000-0005-0000-0000-0000B4010000}"/>
    <cellStyle name="2_Kluong4-2004" xfId="439" xr:uid="{00000000-0005-0000-0000-0000B5010000}"/>
    <cellStyle name="2_Kluong4-2004_NĐ 31_HĐ - Gửi HĐ" xfId="440" xr:uid="{00000000-0005-0000-0000-0000B6010000}"/>
    <cellStyle name="2_Kluong4-2004_Tong quyet toan_2018" xfId="441" xr:uid="{00000000-0005-0000-0000-0000B7010000}"/>
    <cellStyle name="2_Kluong4-2004_Tong quyet toan_2018 (1)" xfId="442" xr:uid="{00000000-0005-0000-0000-0000B8010000}"/>
    <cellStyle name="2_Kluong4-2004_Tong quyet toan_2018 (2)" xfId="443" xr:uid="{00000000-0005-0000-0000-0000B9010000}"/>
    <cellStyle name="2_Kluong4-2004_Tong quyet toan_2019" xfId="444" xr:uid="{00000000-0005-0000-0000-0000BA010000}"/>
    <cellStyle name="2_TDT VINH - DUYET (CAU+DUONG)" xfId="445" xr:uid="{00000000-0005-0000-0000-0000BB010000}"/>
    <cellStyle name="2_TDT VINH - DUYET (CAU+DUONG)_NĐ 31_HĐ - Gửi HĐ" xfId="446" xr:uid="{00000000-0005-0000-0000-0000BC010000}"/>
    <cellStyle name="2_TDT VINH - DUYET (CAU+DUONG)_Tong quyet toan_2018" xfId="447" xr:uid="{00000000-0005-0000-0000-0000BD010000}"/>
    <cellStyle name="2_TDT VINH - DUYET (CAU+DUONG)_Tong quyet toan_2018 (1)" xfId="448" xr:uid="{00000000-0005-0000-0000-0000BE010000}"/>
    <cellStyle name="2_TDT VINH - DUYET (CAU+DUONG)_Tong quyet toan_2018 (2)" xfId="449" xr:uid="{00000000-0005-0000-0000-0000BF010000}"/>
    <cellStyle name="2_TDT VINH - DUYET (CAU+DUONG)_Tong quyet toan_2019" xfId="450" xr:uid="{00000000-0005-0000-0000-0000C0010000}"/>
    <cellStyle name="2_TRUNG PMU 5" xfId="451" xr:uid="{00000000-0005-0000-0000-0000C1010000}"/>
    <cellStyle name="2_ÿÿÿÿÿ" xfId="452" xr:uid="{00000000-0005-0000-0000-0000C2010000}"/>
    <cellStyle name="2_ÿÿÿÿÿ_Book1" xfId="453" xr:uid="{00000000-0005-0000-0000-0000C3010000}"/>
    <cellStyle name="20" xfId="454" xr:uid="{00000000-0005-0000-0000-0000C4010000}"/>
    <cellStyle name="20% - Accent1 2" xfId="456" xr:uid="{00000000-0005-0000-0000-0000C5010000}"/>
    <cellStyle name="20% - Accent1 3" xfId="455" xr:uid="{00000000-0005-0000-0000-0000C6010000}"/>
    <cellStyle name="20% - Accent2 2" xfId="458" xr:uid="{00000000-0005-0000-0000-0000C7010000}"/>
    <cellStyle name="20% - Accent2 3" xfId="457" xr:uid="{00000000-0005-0000-0000-0000C8010000}"/>
    <cellStyle name="20% - Accent3 2" xfId="460" xr:uid="{00000000-0005-0000-0000-0000C9010000}"/>
    <cellStyle name="20% - Accent3 3" xfId="459" xr:uid="{00000000-0005-0000-0000-0000CA010000}"/>
    <cellStyle name="20% - Accent4 2" xfId="462" xr:uid="{00000000-0005-0000-0000-0000CB010000}"/>
    <cellStyle name="20% - Accent4 3" xfId="461" xr:uid="{00000000-0005-0000-0000-0000CC010000}"/>
    <cellStyle name="20% - Accent5 2" xfId="464" xr:uid="{00000000-0005-0000-0000-0000CD010000}"/>
    <cellStyle name="20% - Accent5 3" xfId="463" xr:uid="{00000000-0005-0000-0000-0000CE010000}"/>
    <cellStyle name="20% - Accent6 2" xfId="466" xr:uid="{00000000-0005-0000-0000-0000CF010000}"/>
    <cellStyle name="20% - Accent6 3" xfId="465" xr:uid="{00000000-0005-0000-0000-0000D0010000}"/>
    <cellStyle name="3" xfId="467" xr:uid="{00000000-0005-0000-0000-0000D1010000}"/>
    <cellStyle name="3_Bang tong hop khoi luong" xfId="468" xr:uid="{00000000-0005-0000-0000-0000D2010000}"/>
    <cellStyle name="3_Book1" xfId="469" xr:uid="{00000000-0005-0000-0000-0000D3010000}"/>
    <cellStyle name="3_Book1_1" xfId="470" xr:uid="{00000000-0005-0000-0000-0000D4010000}"/>
    <cellStyle name="3_Book1_1_NĐ 31_HĐ - Gửi HĐ" xfId="471" xr:uid="{00000000-0005-0000-0000-0000D5010000}"/>
    <cellStyle name="3_Book1_1_Tong quyet toan_2018" xfId="472" xr:uid="{00000000-0005-0000-0000-0000D6010000}"/>
    <cellStyle name="3_Book1_1_Tong quyet toan_2018 (1)" xfId="473" xr:uid="{00000000-0005-0000-0000-0000D7010000}"/>
    <cellStyle name="3_Book1_1_Tong quyet toan_2018 (2)" xfId="474" xr:uid="{00000000-0005-0000-0000-0000D8010000}"/>
    <cellStyle name="3_Book1_1_Tong quyet toan_2019" xfId="475" xr:uid="{00000000-0005-0000-0000-0000D9010000}"/>
    <cellStyle name="3_Book1_Bang noi suy KL dao dat da" xfId="476" xr:uid="{00000000-0005-0000-0000-0000DA010000}"/>
    <cellStyle name="3_Book1_Book1" xfId="477" xr:uid="{00000000-0005-0000-0000-0000DB010000}"/>
    <cellStyle name="3_Book1_Book1_NĐ 31_HĐ - Gửi HĐ" xfId="478" xr:uid="{00000000-0005-0000-0000-0000DC010000}"/>
    <cellStyle name="3_Book1_Book1_Tong quyet toan_2018" xfId="479" xr:uid="{00000000-0005-0000-0000-0000DD010000}"/>
    <cellStyle name="3_Book1_Book1_Tong quyet toan_2018 (1)" xfId="480" xr:uid="{00000000-0005-0000-0000-0000DE010000}"/>
    <cellStyle name="3_Book1_Book1_Tong quyet toan_2018 (2)" xfId="481" xr:uid="{00000000-0005-0000-0000-0000DF010000}"/>
    <cellStyle name="3_Book1_Book1_Tong quyet toan_2019" xfId="482" xr:uid="{00000000-0005-0000-0000-0000E0010000}"/>
    <cellStyle name="3_Book1_NĐ 31_HĐ - Gửi HĐ" xfId="483" xr:uid="{00000000-0005-0000-0000-0000E1010000}"/>
    <cellStyle name="3_Book1_Tong quyet toan_2018" xfId="484" xr:uid="{00000000-0005-0000-0000-0000E2010000}"/>
    <cellStyle name="3_Book1_Tong quyet toan_2018 (1)" xfId="485" xr:uid="{00000000-0005-0000-0000-0000E3010000}"/>
    <cellStyle name="3_Book1_Tong quyet toan_2018 (2)" xfId="486" xr:uid="{00000000-0005-0000-0000-0000E4010000}"/>
    <cellStyle name="3_Book1_Tong quyet toan_2019" xfId="487" xr:uid="{00000000-0005-0000-0000-0000E5010000}"/>
    <cellStyle name="3_Cau Hua Trai (TT 04)" xfId="488" xr:uid="{00000000-0005-0000-0000-0000E6010000}"/>
    <cellStyle name="3_Cau thuy dien Ban La (Cu Anh)" xfId="489" xr:uid="{00000000-0005-0000-0000-0000E7010000}"/>
    <cellStyle name="3_Cau thuy dien Ban La (Cu Anh)_NĐ 31_HĐ - Gửi HĐ" xfId="490" xr:uid="{00000000-0005-0000-0000-0000E8010000}"/>
    <cellStyle name="3_Cau thuy dien Ban La (Cu Anh)_Tong quyet toan_2018" xfId="491" xr:uid="{00000000-0005-0000-0000-0000E9010000}"/>
    <cellStyle name="3_Cau thuy dien Ban La (Cu Anh)_Tong quyet toan_2018 (1)" xfId="492" xr:uid="{00000000-0005-0000-0000-0000EA010000}"/>
    <cellStyle name="3_Cau thuy dien Ban La (Cu Anh)_Tong quyet toan_2018 (2)" xfId="493" xr:uid="{00000000-0005-0000-0000-0000EB010000}"/>
    <cellStyle name="3_Cau thuy dien Ban La (Cu Anh)_Tong quyet toan_2019" xfId="494" xr:uid="{00000000-0005-0000-0000-0000EC010000}"/>
    <cellStyle name="3_DIEN" xfId="495" xr:uid="{00000000-0005-0000-0000-0000ED010000}"/>
    <cellStyle name="3_DT KT ngay 10-9-2005" xfId="496" xr:uid="{00000000-0005-0000-0000-0000EE010000}"/>
    <cellStyle name="3_Dtdchinh2397" xfId="497" xr:uid="{00000000-0005-0000-0000-0000EF010000}"/>
    <cellStyle name="3_DTXL goi 11(20-9-05)" xfId="498" xr:uid="{00000000-0005-0000-0000-0000F0010000}"/>
    <cellStyle name="3_Du toan (23-05-2005) Tham dinh" xfId="499" xr:uid="{00000000-0005-0000-0000-0000F1010000}"/>
    <cellStyle name="3_Du toan (23-05-2005) Tham dinh_NĐ 31_HĐ - Gửi HĐ" xfId="500" xr:uid="{00000000-0005-0000-0000-0000F2010000}"/>
    <cellStyle name="3_Du toan (23-05-2005) Tham dinh_Tong quyet toan_2018" xfId="501" xr:uid="{00000000-0005-0000-0000-0000F3010000}"/>
    <cellStyle name="3_Du toan (23-05-2005) Tham dinh_Tong quyet toan_2018 (1)" xfId="502" xr:uid="{00000000-0005-0000-0000-0000F4010000}"/>
    <cellStyle name="3_Du toan (23-05-2005) Tham dinh_Tong quyet toan_2018 (2)" xfId="503" xr:uid="{00000000-0005-0000-0000-0000F5010000}"/>
    <cellStyle name="3_Du toan (23-05-2005) Tham dinh_Tong quyet toan_2019" xfId="504" xr:uid="{00000000-0005-0000-0000-0000F6010000}"/>
    <cellStyle name="3_Du toan (5 - 04 - 2004)" xfId="505" xr:uid="{00000000-0005-0000-0000-0000F7010000}"/>
    <cellStyle name="3_Du toan (5 - 04 - 2004)_NĐ 31_HĐ - Gửi HĐ" xfId="506" xr:uid="{00000000-0005-0000-0000-0000F8010000}"/>
    <cellStyle name="3_Du toan (5 - 04 - 2004)_Tong quyet toan_2018" xfId="507" xr:uid="{00000000-0005-0000-0000-0000F9010000}"/>
    <cellStyle name="3_Du toan (5 - 04 - 2004)_Tong quyet toan_2018 (1)" xfId="508" xr:uid="{00000000-0005-0000-0000-0000FA010000}"/>
    <cellStyle name="3_Du toan (5 - 04 - 2004)_Tong quyet toan_2018 (2)" xfId="509" xr:uid="{00000000-0005-0000-0000-0000FB010000}"/>
    <cellStyle name="3_Du toan (5 - 04 - 2004)_Tong quyet toan_2019" xfId="510" xr:uid="{00000000-0005-0000-0000-0000FC010000}"/>
    <cellStyle name="3_Du toan 558 (Km17+508.12 - Km 22)" xfId="511" xr:uid="{00000000-0005-0000-0000-0000FD010000}"/>
    <cellStyle name="3_Du toan 558 (Km17+508.12 - Km 22)_NĐ 31_HĐ - Gửi HĐ" xfId="512" xr:uid="{00000000-0005-0000-0000-0000FE010000}"/>
    <cellStyle name="3_Du toan 558 (Km17+508.12 - Km 22)_Tong quyet toan_2018" xfId="513" xr:uid="{00000000-0005-0000-0000-0000FF010000}"/>
    <cellStyle name="3_Du toan 558 (Km17+508.12 - Km 22)_Tong quyet toan_2018 (1)" xfId="514" xr:uid="{00000000-0005-0000-0000-000000020000}"/>
    <cellStyle name="3_Du toan 558 (Km17+508.12 - Km 22)_Tong quyet toan_2018 (2)" xfId="515" xr:uid="{00000000-0005-0000-0000-000001020000}"/>
    <cellStyle name="3_Du toan 558 (Km17+508.12 - Km 22)_Tong quyet toan_2019" xfId="516" xr:uid="{00000000-0005-0000-0000-000002020000}"/>
    <cellStyle name="3_Du toan bo sung (11-2004)" xfId="517" xr:uid="{00000000-0005-0000-0000-000003020000}"/>
    <cellStyle name="3_Du toan Goi 1" xfId="518" xr:uid="{00000000-0005-0000-0000-000004020000}"/>
    <cellStyle name="3_Du toan Goi 1_NĐ 31_HĐ - Gửi HĐ" xfId="519" xr:uid="{00000000-0005-0000-0000-000005020000}"/>
    <cellStyle name="3_Du toan Goi 1_Tong quyet toan_2018" xfId="520" xr:uid="{00000000-0005-0000-0000-000006020000}"/>
    <cellStyle name="3_Du toan Goi 1_Tong quyet toan_2018 (1)" xfId="521" xr:uid="{00000000-0005-0000-0000-000007020000}"/>
    <cellStyle name="3_Du toan Goi 1_Tong quyet toan_2018 (2)" xfId="522" xr:uid="{00000000-0005-0000-0000-000008020000}"/>
    <cellStyle name="3_Du toan Goi 1_Tong quyet toan_2019" xfId="523" xr:uid="{00000000-0005-0000-0000-000009020000}"/>
    <cellStyle name="3_Du toan Goi 2" xfId="524" xr:uid="{00000000-0005-0000-0000-00000A020000}"/>
    <cellStyle name="3_Du toan Goi 2_NĐ 31_HĐ - Gửi HĐ" xfId="525" xr:uid="{00000000-0005-0000-0000-00000B020000}"/>
    <cellStyle name="3_Du toan Goi 2_Tong quyet toan_2018" xfId="526" xr:uid="{00000000-0005-0000-0000-00000C020000}"/>
    <cellStyle name="3_Du toan Goi 2_Tong quyet toan_2018 (1)" xfId="527" xr:uid="{00000000-0005-0000-0000-00000D020000}"/>
    <cellStyle name="3_Du toan Goi 2_Tong quyet toan_2018 (2)" xfId="528" xr:uid="{00000000-0005-0000-0000-00000E020000}"/>
    <cellStyle name="3_Du toan Goi 2_Tong quyet toan_2019" xfId="529" xr:uid="{00000000-0005-0000-0000-00000F020000}"/>
    <cellStyle name="3_Du toan ngay 1-9-2004 (version 1)" xfId="530" xr:uid="{00000000-0005-0000-0000-000010020000}"/>
    <cellStyle name="3_Du toan ngay 1-9-2004 (version 1)_NĐ 31_HĐ - Gửi HĐ" xfId="531" xr:uid="{00000000-0005-0000-0000-000011020000}"/>
    <cellStyle name="3_Du toan ngay 1-9-2004 (version 1)_Tong quyet toan_2018" xfId="532" xr:uid="{00000000-0005-0000-0000-000012020000}"/>
    <cellStyle name="3_Du toan ngay 1-9-2004 (version 1)_Tong quyet toan_2018 (1)" xfId="533" xr:uid="{00000000-0005-0000-0000-000013020000}"/>
    <cellStyle name="3_Du toan ngay 1-9-2004 (version 1)_Tong quyet toan_2018 (2)" xfId="534" xr:uid="{00000000-0005-0000-0000-000014020000}"/>
    <cellStyle name="3_Du toan ngay 1-9-2004 (version 1)_Tong quyet toan_2019" xfId="535" xr:uid="{00000000-0005-0000-0000-000015020000}"/>
    <cellStyle name="3_Dutoan(SGTL)" xfId="536" xr:uid="{00000000-0005-0000-0000-000016020000}"/>
    <cellStyle name="3_Dutoan(SGTL)_NĐ 31_HĐ - Gửi HĐ" xfId="537" xr:uid="{00000000-0005-0000-0000-000017020000}"/>
    <cellStyle name="3_Dutoan(SGTL)_Tong quyet toan_2018" xfId="538" xr:uid="{00000000-0005-0000-0000-000018020000}"/>
    <cellStyle name="3_Dutoan(SGTL)_Tong quyet toan_2018 (1)" xfId="539" xr:uid="{00000000-0005-0000-0000-000019020000}"/>
    <cellStyle name="3_Dutoan(SGTL)_Tong quyet toan_2018 (2)" xfId="540" xr:uid="{00000000-0005-0000-0000-00001A020000}"/>
    <cellStyle name="3_Dutoan(SGTL)_Tong quyet toan_2019" xfId="541" xr:uid="{00000000-0005-0000-0000-00001B020000}"/>
    <cellStyle name="3_Duyet DT-KTTC(GDI)QD so 790" xfId="542" xr:uid="{00000000-0005-0000-0000-00001C020000}"/>
    <cellStyle name="3_Duyet DT-KTTC(GDI)QD so 790_NĐ 31_HĐ - Gửi HĐ" xfId="543" xr:uid="{00000000-0005-0000-0000-00001D020000}"/>
    <cellStyle name="3_Duyet DT-KTTC(GDI)QD so 790_Tong quyet toan_2018" xfId="544" xr:uid="{00000000-0005-0000-0000-00001E020000}"/>
    <cellStyle name="3_Duyet DT-KTTC(GDI)QD so 790_Tong quyet toan_2018 (1)" xfId="545" xr:uid="{00000000-0005-0000-0000-00001F020000}"/>
    <cellStyle name="3_Duyet DT-KTTC(GDI)QD so 790_Tong quyet toan_2018 (2)" xfId="546" xr:uid="{00000000-0005-0000-0000-000020020000}"/>
    <cellStyle name="3_Duyet DT-KTTC(GDI)QD so 790_Tong quyet toan_2019" xfId="547" xr:uid="{00000000-0005-0000-0000-000021020000}"/>
    <cellStyle name="3_Gia_VLQL48_duyet " xfId="548" xr:uid="{00000000-0005-0000-0000-000022020000}"/>
    <cellStyle name="3_Gia_VLQL48_duyet _NĐ 31_HĐ - Gửi HĐ" xfId="549" xr:uid="{00000000-0005-0000-0000-000023020000}"/>
    <cellStyle name="3_Gia_VLQL48_duyet _Tong quyet toan_2018" xfId="550" xr:uid="{00000000-0005-0000-0000-000024020000}"/>
    <cellStyle name="3_Gia_VLQL48_duyet _Tong quyet toan_2018 (1)" xfId="551" xr:uid="{00000000-0005-0000-0000-000025020000}"/>
    <cellStyle name="3_Gia_VLQL48_duyet _Tong quyet toan_2018 (2)" xfId="552" xr:uid="{00000000-0005-0000-0000-000026020000}"/>
    <cellStyle name="3_Gia_VLQL48_duyet _Tong quyet toan_2019" xfId="553" xr:uid="{00000000-0005-0000-0000-000027020000}"/>
    <cellStyle name="3_goi 1" xfId="554" xr:uid="{00000000-0005-0000-0000-000028020000}"/>
    <cellStyle name="3_Goi 1 (TT04)" xfId="555" xr:uid="{00000000-0005-0000-0000-000029020000}"/>
    <cellStyle name="3_Goi1N206" xfId="556" xr:uid="{00000000-0005-0000-0000-00002A020000}"/>
    <cellStyle name="3_Goi1N206_NĐ 31_HĐ - Gửi HĐ" xfId="557" xr:uid="{00000000-0005-0000-0000-00002B020000}"/>
    <cellStyle name="3_Goi1N206_Tong quyet toan_2018" xfId="558" xr:uid="{00000000-0005-0000-0000-00002C020000}"/>
    <cellStyle name="3_Goi1N206_Tong quyet toan_2018 (1)" xfId="559" xr:uid="{00000000-0005-0000-0000-00002D020000}"/>
    <cellStyle name="3_Goi1N206_Tong quyet toan_2018 (2)" xfId="560" xr:uid="{00000000-0005-0000-0000-00002E020000}"/>
    <cellStyle name="3_Goi1N206_Tong quyet toan_2019" xfId="561" xr:uid="{00000000-0005-0000-0000-00002F020000}"/>
    <cellStyle name="3_Goi2N206" xfId="562" xr:uid="{00000000-0005-0000-0000-000030020000}"/>
    <cellStyle name="3_Goi2N206_NĐ 31_HĐ - Gửi HĐ" xfId="563" xr:uid="{00000000-0005-0000-0000-000031020000}"/>
    <cellStyle name="3_Goi2N206_Tong quyet toan_2018" xfId="564" xr:uid="{00000000-0005-0000-0000-000032020000}"/>
    <cellStyle name="3_Goi2N206_Tong quyet toan_2018 (1)" xfId="565" xr:uid="{00000000-0005-0000-0000-000033020000}"/>
    <cellStyle name="3_Goi2N206_Tong quyet toan_2018 (2)" xfId="566" xr:uid="{00000000-0005-0000-0000-000034020000}"/>
    <cellStyle name="3_Goi2N206_Tong quyet toan_2019" xfId="567" xr:uid="{00000000-0005-0000-0000-000035020000}"/>
    <cellStyle name="3_Goi4N216" xfId="568" xr:uid="{00000000-0005-0000-0000-000036020000}"/>
    <cellStyle name="3_Goi4N216_NĐ 31_HĐ - Gửi HĐ" xfId="569" xr:uid="{00000000-0005-0000-0000-000037020000}"/>
    <cellStyle name="3_Goi4N216_Tong quyet toan_2018" xfId="570" xr:uid="{00000000-0005-0000-0000-000038020000}"/>
    <cellStyle name="3_Goi4N216_Tong quyet toan_2018 (1)" xfId="571" xr:uid="{00000000-0005-0000-0000-000039020000}"/>
    <cellStyle name="3_Goi4N216_Tong quyet toan_2018 (2)" xfId="572" xr:uid="{00000000-0005-0000-0000-00003A020000}"/>
    <cellStyle name="3_Goi4N216_Tong quyet toan_2019" xfId="573" xr:uid="{00000000-0005-0000-0000-00003B020000}"/>
    <cellStyle name="3_Goi5N216" xfId="574" xr:uid="{00000000-0005-0000-0000-00003C020000}"/>
    <cellStyle name="3_Goi5N216_NĐ 31_HĐ - Gửi HĐ" xfId="575" xr:uid="{00000000-0005-0000-0000-00003D020000}"/>
    <cellStyle name="3_Goi5N216_Tong quyet toan_2018" xfId="576" xr:uid="{00000000-0005-0000-0000-00003E020000}"/>
    <cellStyle name="3_Goi5N216_Tong quyet toan_2018 (1)" xfId="577" xr:uid="{00000000-0005-0000-0000-00003F020000}"/>
    <cellStyle name="3_Goi5N216_Tong quyet toan_2018 (2)" xfId="578" xr:uid="{00000000-0005-0000-0000-000040020000}"/>
    <cellStyle name="3_Goi5N216_Tong quyet toan_2019" xfId="579" xr:uid="{00000000-0005-0000-0000-000041020000}"/>
    <cellStyle name="3_Hoi Song" xfId="580" xr:uid="{00000000-0005-0000-0000-000042020000}"/>
    <cellStyle name="3_Kl6-6-05" xfId="581" xr:uid="{00000000-0005-0000-0000-000043020000}"/>
    <cellStyle name="3_KlQdinhduyet" xfId="582" xr:uid="{00000000-0005-0000-0000-000044020000}"/>
    <cellStyle name="3_KlQdinhduyet_NĐ 31_HĐ - Gửi HĐ" xfId="583" xr:uid="{00000000-0005-0000-0000-000045020000}"/>
    <cellStyle name="3_KlQdinhduyet_Tong quyet toan_2018" xfId="584" xr:uid="{00000000-0005-0000-0000-000046020000}"/>
    <cellStyle name="3_KlQdinhduyet_Tong quyet toan_2018 (1)" xfId="585" xr:uid="{00000000-0005-0000-0000-000047020000}"/>
    <cellStyle name="3_KlQdinhduyet_Tong quyet toan_2018 (2)" xfId="586" xr:uid="{00000000-0005-0000-0000-000048020000}"/>
    <cellStyle name="3_KlQdinhduyet_Tong quyet toan_2019" xfId="587" xr:uid="{00000000-0005-0000-0000-000049020000}"/>
    <cellStyle name="3_Kltayth" xfId="588" xr:uid="{00000000-0005-0000-0000-00004A020000}"/>
    <cellStyle name="3_Kluong4-2004" xfId="589" xr:uid="{00000000-0005-0000-0000-00004B020000}"/>
    <cellStyle name="3_Kluong4-2004_NĐ 31_HĐ - Gửi HĐ" xfId="590" xr:uid="{00000000-0005-0000-0000-00004C020000}"/>
    <cellStyle name="3_Kluong4-2004_Tong quyet toan_2018" xfId="591" xr:uid="{00000000-0005-0000-0000-00004D020000}"/>
    <cellStyle name="3_Kluong4-2004_Tong quyet toan_2018 (1)" xfId="592" xr:uid="{00000000-0005-0000-0000-00004E020000}"/>
    <cellStyle name="3_Kluong4-2004_Tong quyet toan_2018 (2)" xfId="593" xr:uid="{00000000-0005-0000-0000-00004F020000}"/>
    <cellStyle name="3_Kluong4-2004_Tong quyet toan_2019" xfId="594" xr:uid="{00000000-0005-0000-0000-000050020000}"/>
    <cellStyle name="3_TDT VINH - DUYET (CAU+DUONG)" xfId="595" xr:uid="{00000000-0005-0000-0000-000051020000}"/>
    <cellStyle name="3_TDT VINH - DUYET (CAU+DUONG)_NĐ 31_HĐ - Gửi HĐ" xfId="596" xr:uid="{00000000-0005-0000-0000-000052020000}"/>
    <cellStyle name="3_TDT VINH - DUYET (CAU+DUONG)_Tong quyet toan_2018" xfId="597" xr:uid="{00000000-0005-0000-0000-000053020000}"/>
    <cellStyle name="3_TDT VINH - DUYET (CAU+DUONG)_Tong quyet toan_2018 (1)" xfId="598" xr:uid="{00000000-0005-0000-0000-000054020000}"/>
    <cellStyle name="3_TDT VINH - DUYET (CAU+DUONG)_Tong quyet toan_2018 (2)" xfId="599" xr:uid="{00000000-0005-0000-0000-000055020000}"/>
    <cellStyle name="3_TDT VINH - DUYET (CAU+DUONG)_Tong quyet toan_2019" xfId="600" xr:uid="{00000000-0005-0000-0000-000056020000}"/>
    <cellStyle name="3_ÿÿÿÿÿ" xfId="601" xr:uid="{00000000-0005-0000-0000-000057020000}"/>
    <cellStyle name="4" xfId="602" xr:uid="{00000000-0005-0000-0000-000058020000}"/>
    <cellStyle name="4_Bang tong hop khoi luong" xfId="603" xr:uid="{00000000-0005-0000-0000-000059020000}"/>
    <cellStyle name="4_Book1" xfId="604" xr:uid="{00000000-0005-0000-0000-00005A020000}"/>
    <cellStyle name="4_Book1_1" xfId="605" xr:uid="{00000000-0005-0000-0000-00005B020000}"/>
    <cellStyle name="4_Book1_1_NĐ 31_HĐ - Gửi HĐ" xfId="606" xr:uid="{00000000-0005-0000-0000-00005C020000}"/>
    <cellStyle name="4_Book1_1_Tong quyet toan_2018" xfId="607" xr:uid="{00000000-0005-0000-0000-00005D020000}"/>
    <cellStyle name="4_Book1_1_Tong quyet toan_2018 (1)" xfId="608" xr:uid="{00000000-0005-0000-0000-00005E020000}"/>
    <cellStyle name="4_Book1_1_Tong quyet toan_2018 (2)" xfId="609" xr:uid="{00000000-0005-0000-0000-00005F020000}"/>
    <cellStyle name="4_Book1_1_Tong quyet toan_2019" xfId="610" xr:uid="{00000000-0005-0000-0000-000060020000}"/>
    <cellStyle name="4_Book1_Bang noi suy KL dao dat da" xfId="611" xr:uid="{00000000-0005-0000-0000-000061020000}"/>
    <cellStyle name="4_Book1_Book1" xfId="612" xr:uid="{00000000-0005-0000-0000-000062020000}"/>
    <cellStyle name="4_Book1_Book1_NĐ 31_HĐ - Gửi HĐ" xfId="613" xr:uid="{00000000-0005-0000-0000-000063020000}"/>
    <cellStyle name="4_Book1_Book1_Tong quyet toan_2018" xfId="614" xr:uid="{00000000-0005-0000-0000-000064020000}"/>
    <cellStyle name="4_Book1_Book1_Tong quyet toan_2018 (1)" xfId="615" xr:uid="{00000000-0005-0000-0000-000065020000}"/>
    <cellStyle name="4_Book1_Book1_Tong quyet toan_2018 (2)" xfId="616" xr:uid="{00000000-0005-0000-0000-000066020000}"/>
    <cellStyle name="4_Book1_Book1_Tong quyet toan_2019" xfId="617" xr:uid="{00000000-0005-0000-0000-000067020000}"/>
    <cellStyle name="4_Book1_NĐ 31_HĐ - Gửi HĐ" xfId="618" xr:uid="{00000000-0005-0000-0000-000068020000}"/>
    <cellStyle name="4_Book1_Tong quyet toan_2018" xfId="619" xr:uid="{00000000-0005-0000-0000-000069020000}"/>
    <cellStyle name="4_Book1_Tong quyet toan_2018 (1)" xfId="620" xr:uid="{00000000-0005-0000-0000-00006A020000}"/>
    <cellStyle name="4_Book1_Tong quyet toan_2018 (2)" xfId="621" xr:uid="{00000000-0005-0000-0000-00006B020000}"/>
    <cellStyle name="4_Book1_Tong quyet toan_2019" xfId="622" xr:uid="{00000000-0005-0000-0000-00006C020000}"/>
    <cellStyle name="4_Cau Hua Trai (TT 04)" xfId="623" xr:uid="{00000000-0005-0000-0000-00006D020000}"/>
    <cellStyle name="4_Cau thuy dien Ban La (Cu Anh)" xfId="624" xr:uid="{00000000-0005-0000-0000-00006E020000}"/>
    <cellStyle name="4_Cau thuy dien Ban La (Cu Anh)_NĐ 31_HĐ - Gửi HĐ" xfId="625" xr:uid="{00000000-0005-0000-0000-00006F020000}"/>
    <cellStyle name="4_Cau thuy dien Ban La (Cu Anh)_Tong quyet toan_2018" xfId="626" xr:uid="{00000000-0005-0000-0000-000070020000}"/>
    <cellStyle name="4_Cau thuy dien Ban La (Cu Anh)_Tong quyet toan_2018 (1)" xfId="627" xr:uid="{00000000-0005-0000-0000-000071020000}"/>
    <cellStyle name="4_Cau thuy dien Ban La (Cu Anh)_Tong quyet toan_2018 (2)" xfId="628" xr:uid="{00000000-0005-0000-0000-000072020000}"/>
    <cellStyle name="4_Cau thuy dien Ban La (Cu Anh)_Tong quyet toan_2019" xfId="629" xr:uid="{00000000-0005-0000-0000-000073020000}"/>
    <cellStyle name="4_DIEN" xfId="630" xr:uid="{00000000-0005-0000-0000-000074020000}"/>
    <cellStyle name="4_DT KT ngay 10-9-2005" xfId="631" xr:uid="{00000000-0005-0000-0000-000075020000}"/>
    <cellStyle name="4_Dtdchinh2397" xfId="632" xr:uid="{00000000-0005-0000-0000-000076020000}"/>
    <cellStyle name="4_DTXL goi 11(20-9-05)" xfId="633" xr:uid="{00000000-0005-0000-0000-000077020000}"/>
    <cellStyle name="4_Du toan (23-05-2005) Tham dinh" xfId="634" xr:uid="{00000000-0005-0000-0000-000078020000}"/>
    <cellStyle name="4_Du toan (23-05-2005) Tham dinh_NĐ 31_HĐ - Gửi HĐ" xfId="635" xr:uid="{00000000-0005-0000-0000-000079020000}"/>
    <cellStyle name="4_Du toan (23-05-2005) Tham dinh_Tong quyet toan_2018" xfId="636" xr:uid="{00000000-0005-0000-0000-00007A020000}"/>
    <cellStyle name="4_Du toan (23-05-2005) Tham dinh_Tong quyet toan_2018 (1)" xfId="637" xr:uid="{00000000-0005-0000-0000-00007B020000}"/>
    <cellStyle name="4_Du toan (23-05-2005) Tham dinh_Tong quyet toan_2018 (2)" xfId="638" xr:uid="{00000000-0005-0000-0000-00007C020000}"/>
    <cellStyle name="4_Du toan (23-05-2005) Tham dinh_Tong quyet toan_2019" xfId="639" xr:uid="{00000000-0005-0000-0000-00007D020000}"/>
    <cellStyle name="4_Du toan (5 - 04 - 2004)" xfId="640" xr:uid="{00000000-0005-0000-0000-00007E020000}"/>
    <cellStyle name="4_Du toan (5 - 04 - 2004)_NĐ 31_HĐ - Gửi HĐ" xfId="641" xr:uid="{00000000-0005-0000-0000-00007F020000}"/>
    <cellStyle name="4_Du toan (5 - 04 - 2004)_Tong quyet toan_2018" xfId="642" xr:uid="{00000000-0005-0000-0000-000080020000}"/>
    <cellStyle name="4_Du toan (5 - 04 - 2004)_Tong quyet toan_2018 (1)" xfId="643" xr:uid="{00000000-0005-0000-0000-000081020000}"/>
    <cellStyle name="4_Du toan (5 - 04 - 2004)_Tong quyet toan_2018 (2)" xfId="644" xr:uid="{00000000-0005-0000-0000-000082020000}"/>
    <cellStyle name="4_Du toan (5 - 04 - 2004)_Tong quyet toan_2019" xfId="645" xr:uid="{00000000-0005-0000-0000-000083020000}"/>
    <cellStyle name="4_Du toan 558 (Km17+508.12 - Km 22)" xfId="646" xr:uid="{00000000-0005-0000-0000-000084020000}"/>
    <cellStyle name="4_Du toan 558 (Km17+508.12 - Km 22)_NĐ 31_HĐ - Gửi HĐ" xfId="647" xr:uid="{00000000-0005-0000-0000-000085020000}"/>
    <cellStyle name="4_Du toan 558 (Km17+508.12 - Km 22)_Tong quyet toan_2018" xfId="648" xr:uid="{00000000-0005-0000-0000-000086020000}"/>
    <cellStyle name="4_Du toan 558 (Km17+508.12 - Km 22)_Tong quyet toan_2018 (1)" xfId="649" xr:uid="{00000000-0005-0000-0000-000087020000}"/>
    <cellStyle name="4_Du toan 558 (Km17+508.12 - Km 22)_Tong quyet toan_2018 (2)" xfId="650" xr:uid="{00000000-0005-0000-0000-000088020000}"/>
    <cellStyle name="4_Du toan 558 (Km17+508.12 - Km 22)_Tong quyet toan_2019" xfId="651" xr:uid="{00000000-0005-0000-0000-000089020000}"/>
    <cellStyle name="4_Du toan bo sung (11-2004)" xfId="652" xr:uid="{00000000-0005-0000-0000-00008A020000}"/>
    <cellStyle name="4_Du toan Goi 1" xfId="653" xr:uid="{00000000-0005-0000-0000-00008B020000}"/>
    <cellStyle name="4_Du toan Goi 1_NĐ 31_HĐ - Gửi HĐ" xfId="654" xr:uid="{00000000-0005-0000-0000-00008C020000}"/>
    <cellStyle name="4_Du toan Goi 1_Tong quyet toan_2018" xfId="655" xr:uid="{00000000-0005-0000-0000-00008D020000}"/>
    <cellStyle name="4_Du toan Goi 1_Tong quyet toan_2018 (1)" xfId="656" xr:uid="{00000000-0005-0000-0000-00008E020000}"/>
    <cellStyle name="4_Du toan Goi 1_Tong quyet toan_2018 (2)" xfId="657" xr:uid="{00000000-0005-0000-0000-00008F020000}"/>
    <cellStyle name="4_Du toan Goi 1_Tong quyet toan_2019" xfId="658" xr:uid="{00000000-0005-0000-0000-000090020000}"/>
    <cellStyle name="4_Du toan Goi 2" xfId="659" xr:uid="{00000000-0005-0000-0000-000091020000}"/>
    <cellStyle name="4_Du toan Goi 2_NĐ 31_HĐ - Gửi HĐ" xfId="660" xr:uid="{00000000-0005-0000-0000-000092020000}"/>
    <cellStyle name="4_Du toan Goi 2_Tong quyet toan_2018" xfId="661" xr:uid="{00000000-0005-0000-0000-000093020000}"/>
    <cellStyle name="4_Du toan Goi 2_Tong quyet toan_2018 (1)" xfId="662" xr:uid="{00000000-0005-0000-0000-000094020000}"/>
    <cellStyle name="4_Du toan Goi 2_Tong quyet toan_2018 (2)" xfId="663" xr:uid="{00000000-0005-0000-0000-000095020000}"/>
    <cellStyle name="4_Du toan Goi 2_Tong quyet toan_2019" xfId="664" xr:uid="{00000000-0005-0000-0000-000096020000}"/>
    <cellStyle name="4_Du toan ngay 1-9-2004 (version 1)" xfId="665" xr:uid="{00000000-0005-0000-0000-000097020000}"/>
    <cellStyle name="4_Du toan ngay 1-9-2004 (version 1)_NĐ 31_HĐ - Gửi HĐ" xfId="666" xr:uid="{00000000-0005-0000-0000-000098020000}"/>
    <cellStyle name="4_Du toan ngay 1-9-2004 (version 1)_Tong quyet toan_2018" xfId="667" xr:uid="{00000000-0005-0000-0000-000099020000}"/>
    <cellStyle name="4_Du toan ngay 1-9-2004 (version 1)_Tong quyet toan_2018 (1)" xfId="668" xr:uid="{00000000-0005-0000-0000-00009A020000}"/>
    <cellStyle name="4_Du toan ngay 1-9-2004 (version 1)_Tong quyet toan_2018 (2)" xfId="669" xr:uid="{00000000-0005-0000-0000-00009B020000}"/>
    <cellStyle name="4_Du toan ngay 1-9-2004 (version 1)_Tong quyet toan_2019" xfId="670" xr:uid="{00000000-0005-0000-0000-00009C020000}"/>
    <cellStyle name="4_Dutoan(SGTL)" xfId="671" xr:uid="{00000000-0005-0000-0000-00009D020000}"/>
    <cellStyle name="4_Dutoan(SGTL)_NĐ 31_HĐ - Gửi HĐ" xfId="672" xr:uid="{00000000-0005-0000-0000-00009E020000}"/>
    <cellStyle name="4_Dutoan(SGTL)_Tong quyet toan_2018" xfId="673" xr:uid="{00000000-0005-0000-0000-00009F020000}"/>
    <cellStyle name="4_Dutoan(SGTL)_Tong quyet toan_2018 (1)" xfId="674" xr:uid="{00000000-0005-0000-0000-0000A0020000}"/>
    <cellStyle name="4_Dutoan(SGTL)_Tong quyet toan_2018 (2)" xfId="675" xr:uid="{00000000-0005-0000-0000-0000A1020000}"/>
    <cellStyle name="4_Dutoan(SGTL)_Tong quyet toan_2019" xfId="676" xr:uid="{00000000-0005-0000-0000-0000A2020000}"/>
    <cellStyle name="4_Duyet DT-KTTC(GDI)QD so 790" xfId="677" xr:uid="{00000000-0005-0000-0000-0000A3020000}"/>
    <cellStyle name="4_Duyet DT-KTTC(GDI)QD so 790_NĐ 31_HĐ - Gửi HĐ" xfId="678" xr:uid="{00000000-0005-0000-0000-0000A4020000}"/>
    <cellStyle name="4_Duyet DT-KTTC(GDI)QD so 790_Tong quyet toan_2018" xfId="679" xr:uid="{00000000-0005-0000-0000-0000A5020000}"/>
    <cellStyle name="4_Duyet DT-KTTC(GDI)QD so 790_Tong quyet toan_2018 (1)" xfId="680" xr:uid="{00000000-0005-0000-0000-0000A6020000}"/>
    <cellStyle name="4_Duyet DT-KTTC(GDI)QD so 790_Tong quyet toan_2018 (2)" xfId="681" xr:uid="{00000000-0005-0000-0000-0000A7020000}"/>
    <cellStyle name="4_Duyet DT-KTTC(GDI)QD so 790_Tong quyet toan_2019" xfId="682" xr:uid="{00000000-0005-0000-0000-0000A8020000}"/>
    <cellStyle name="4_Gia_VLQL48_duyet " xfId="683" xr:uid="{00000000-0005-0000-0000-0000A9020000}"/>
    <cellStyle name="4_Gia_VLQL48_duyet _NĐ 31_HĐ - Gửi HĐ" xfId="684" xr:uid="{00000000-0005-0000-0000-0000AA020000}"/>
    <cellStyle name="4_Gia_VLQL48_duyet _Tong quyet toan_2018" xfId="685" xr:uid="{00000000-0005-0000-0000-0000AB020000}"/>
    <cellStyle name="4_Gia_VLQL48_duyet _Tong quyet toan_2018 (1)" xfId="686" xr:uid="{00000000-0005-0000-0000-0000AC020000}"/>
    <cellStyle name="4_Gia_VLQL48_duyet _Tong quyet toan_2018 (2)" xfId="687" xr:uid="{00000000-0005-0000-0000-0000AD020000}"/>
    <cellStyle name="4_Gia_VLQL48_duyet _Tong quyet toan_2019" xfId="688" xr:uid="{00000000-0005-0000-0000-0000AE020000}"/>
    <cellStyle name="4_goi 1" xfId="689" xr:uid="{00000000-0005-0000-0000-0000AF020000}"/>
    <cellStyle name="4_Goi 1 (TT04)" xfId="690" xr:uid="{00000000-0005-0000-0000-0000B0020000}"/>
    <cellStyle name="4_Goi1N206" xfId="691" xr:uid="{00000000-0005-0000-0000-0000B1020000}"/>
    <cellStyle name="4_Goi1N206_NĐ 31_HĐ - Gửi HĐ" xfId="692" xr:uid="{00000000-0005-0000-0000-0000B2020000}"/>
    <cellStyle name="4_Goi1N206_Tong quyet toan_2018" xfId="693" xr:uid="{00000000-0005-0000-0000-0000B3020000}"/>
    <cellStyle name="4_Goi1N206_Tong quyet toan_2018 (1)" xfId="694" xr:uid="{00000000-0005-0000-0000-0000B4020000}"/>
    <cellStyle name="4_Goi1N206_Tong quyet toan_2018 (2)" xfId="695" xr:uid="{00000000-0005-0000-0000-0000B5020000}"/>
    <cellStyle name="4_Goi1N206_Tong quyet toan_2019" xfId="696" xr:uid="{00000000-0005-0000-0000-0000B6020000}"/>
    <cellStyle name="4_Goi2N206" xfId="697" xr:uid="{00000000-0005-0000-0000-0000B7020000}"/>
    <cellStyle name="4_Goi2N206_NĐ 31_HĐ - Gửi HĐ" xfId="698" xr:uid="{00000000-0005-0000-0000-0000B8020000}"/>
    <cellStyle name="4_Goi2N206_Tong quyet toan_2018" xfId="699" xr:uid="{00000000-0005-0000-0000-0000B9020000}"/>
    <cellStyle name="4_Goi2N206_Tong quyet toan_2018 (1)" xfId="700" xr:uid="{00000000-0005-0000-0000-0000BA020000}"/>
    <cellStyle name="4_Goi2N206_Tong quyet toan_2018 (2)" xfId="701" xr:uid="{00000000-0005-0000-0000-0000BB020000}"/>
    <cellStyle name="4_Goi2N206_Tong quyet toan_2019" xfId="702" xr:uid="{00000000-0005-0000-0000-0000BC020000}"/>
    <cellStyle name="4_Goi4N216" xfId="703" xr:uid="{00000000-0005-0000-0000-0000BD020000}"/>
    <cellStyle name="4_Goi4N216_NĐ 31_HĐ - Gửi HĐ" xfId="704" xr:uid="{00000000-0005-0000-0000-0000BE020000}"/>
    <cellStyle name="4_Goi4N216_Tong quyet toan_2018" xfId="705" xr:uid="{00000000-0005-0000-0000-0000BF020000}"/>
    <cellStyle name="4_Goi4N216_Tong quyet toan_2018 (1)" xfId="706" xr:uid="{00000000-0005-0000-0000-0000C0020000}"/>
    <cellStyle name="4_Goi4N216_Tong quyet toan_2018 (2)" xfId="707" xr:uid="{00000000-0005-0000-0000-0000C1020000}"/>
    <cellStyle name="4_Goi4N216_Tong quyet toan_2019" xfId="708" xr:uid="{00000000-0005-0000-0000-0000C2020000}"/>
    <cellStyle name="4_Goi5N216" xfId="709" xr:uid="{00000000-0005-0000-0000-0000C3020000}"/>
    <cellStyle name="4_Goi5N216_NĐ 31_HĐ - Gửi HĐ" xfId="710" xr:uid="{00000000-0005-0000-0000-0000C4020000}"/>
    <cellStyle name="4_Goi5N216_Tong quyet toan_2018" xfId="711" xr:uid="{00000000-0005-0000-0000-0000C5020000}"/>
    <cellStyle name="4_Goi5N216_Tong quyet toan_2018 (1)" xfId="712" xr:uid="{00000000-0005-0000-0000-0000C6020000}"/>
    <cellStyle name="4_Goi5N216_Tong quyet toan_2018 (2)" xfId="713" xr:uid="{00000000-0005-0000-0000-0000C7020000}"/>
    <cellStyle name="4_Goi5N216_Tong quyet toan_2019" xfId="714" xr:uid="{00000000-0005-0000-0000-0000C8020000}"/>
    <cellStyle name="4_Hoi Song" xfId="715" xr:uid="{00000000-0005-0000-0000-0000C9020000}"/>
    <cellStyle name="4_Kl6-6-05" xfId="716" xr:uid="{00000000-0005-0000-0000-0000CA020000}"/>
    <cellStyle name="4_KlQdinhduyet" xfId="717" xr:uid="{00000000-0005-0000-0000-0000CB020000}"/>
    <cellStyle name="4_KlQdinhduyet_NĐ 31_HĐ - Gửi HĐ" xfId="718" xr:uid="{00000000-0005-0000-0000-0000CC020000}"/>
    <cellStyle name="4_KlQdinhduyet_Tong quyet toan_2018" xfId="719" xr:uid="{00000000-0005-0000-0000-0000CD020000}"/>
    <cellStyle name="4_KlQdinhduyet_Tong quyet toan_2018 (1)" xfId="720" xr:uid="{00000000-0005-0000-0000-0000CE020000}"/>
    <cellStyle name="4_KlQdinhduyet_Tong quyet toan_2018 (2)" xfId="721" xr:uid="{00000000-0005-0000-0000-0000CF020000}"/>
    <cellStyle name="4_KlQdinhduyet_Tong quyet toan_2019" xfId="722" xr:uid="{00000000-0005-0000-0000-0000D0020000}"/>
    <cellStyle name="4_Kltayth" xfId="723" xr:uid="{00000000-0005-0000-0000-0000D1020000}"/>
    <cellStyle name="4_Kluong4-2004" xfId="724" xr:uid="{00000000-0005-0000-0000-0000D2020000}"/>
    <cellStyle name="4_Kluong4-2004_NĐ 31_HĐ - Gửi HĐ" xfId="725" xr:uid="{00000000-0005-0000-0000-0000D3020000}"/>
    <cellStyle name="4_Kluong4-2004_Tong quyet toan_2018" xfId="726" xr:uid="{00000000-0005-0000-0000-0000D4020000}"/>
    <cellStyle name="4_Kluong4-2004_Tong quyet toan_2018 (1)" xfId="727" xr:uid="{00000000-0005-0000-0000-0000D5020000}"/>
    <cellStyle name="4_Kluong4-2004_Tong quyet toan_2018 (2)" xfId="728" xr:uid="{00000000-0005-0000-0000-0000D6020000}"/>
    <cellStyle name="4_Kluong4-2004_Tong quyet toan_2019" xfId="729" xr:uid="{00000000-0005-0000-0000-0000D7020000}"/>
    <cellStyle name="4_TDT VINH - DUYET (CAU+DUONG)" xfId="730" xr:uid="{00000000-0005-0000-0000-0000D8020000}"/>
    <cellStyle name="4_TDT VINH - DUYET (CAU+DUONG)_NĐ 31_HĐ - Gửi HĐ" xfId="731" xr:uid="{00000000-0005-0000-0000-0000D9020000}"/>
    <cellStyle name="4_TDT VINH - DUYET (CAU+DUONG)_Tong quyet toan_2018" xfId="732" xr:uid="{00000000-0005-0000-0000-0000DA020000}"/>
    <cellStyle name="4_TDT VINH - DUYET (CAU+DUONG)_Tong quyet toan_2018 (1)" xfId="733" xr:uid="{00000000-0005-0000-0000-0000DB020000}"/>
    <cellStyle name="4_TDT VINH - DUYET (CAU+DUONG)_Tong quyet toan_2018 (2)" xfId="734" xr:uid="{00000000-0005-0000-0000-0000DC020000}"/>
    <cellStyle name="4_TDT VINH - DUYET (CAU+DUONG)_Tong quyet toan_2019" xfId="735" xr:uid="{00000000-0005-0000-0000-0000DD020000}"/>
    <cellStyle name="4_ÿÿÿÿÿ" xfId="736" xr:uid="{00000000-0005-0000-0000-0000DE020000}"/>
    <cellStyle name="40% - Accent1 2" xfId="738" xr:uid="{00000000-0005-0000-0000-0000DF020000}"/>
    <cellStyle name="40% - Accent1 3" xfId="737" xr:uid="{00000000-0005-0000-0000-0000E0020000}"/>
    <cellStyle name="40% - Accent2 2" xfId="740" xr:uid="{00000000-0005-0000-0000-0000E1020000}"/>
    <cellStyle name="40% - Accent2 3" xfId="739" xr:uid="{00000000-0005-0000-0000-0000E2020000}"/>
    <cellStyle name="40% - Accent3 2" xfId="742" xr:uid="{00000000-0005-0000-0000-0000E3020000}"/>
    <cellStyle name="40% - Accent3 3" xfId="741" xr:uid="{00000000-0005-0000-0000-0000E4020000}"/>
    <cellStyle name="40% - Accent4 2" xfId="744" xr:uid="{00000000-0005-0000-0000-0000E5020000}"/>
    <cellStyle name="40% - Accent4 3" xfId="743" xr:uid="{00000000-0005-0000-0000-0000E6020000}"/>
    <cellStyle name="40% - Accent5 2" xfId="746" xr:uid="{00000000-0005-0000-0000-0000E7020000}"/>
    <cellStyle name="40% - Accent5 3" xfId="745" xr:uid="{00000000-0005-0000-0000-0000E8020000}"/>
    <cellStyle name="40% - Accent6 2" xfId="748" xr:uid="{00000000-0005-0000-0000-0000E9020000}"/>
    <cellStyle name="40% - Accent6 3" xfId="747" xr:uid="{00000000-0005-0000-0000-0000EA020000}"/>
    <cellStyle name="6" xfId="749" xr:uid="{00000000-0005-0000-0000-0000EB020000}"/>
    <cellStyle name="6_00 Bieu no dong NTM new - 1" xfId="750" xr:uid="{00000000-0005-0000-0000-0000EC020000}"/>
    <cellStyle name="6_No dong XDCB T7+2016" xfId="751" xr:uid="{00000000-0005-0000-0000-0000ED020000}"/>
    <cellStyle name="6_TABMIS 16.12.10" xfId="752" xr:uid="{00000000-0005-0000-0000-0000EE020000}"/>
    <cellStyle name="6_TABMIS chuyen nguon" xfId="753" xr:uid="{00000000-0005-0000-0000-0000EF020000}"/>
    <cellStyle name="6_Xã Quảng Hợp" xfId="754" xr:uid="{00000000-0005-0000-0000-0000F0020000}"/>
    <cellStyle name="6_" xfId="755" xr:uid="{00000000-0005-0000-0000-0000F1020000}"/>
    <cellStyle name="60% - Accent1 2" xfId="757" xr:uid="{00000000-0005-0000-0000-0000F2020000}"/>
    <cellStyle name="60% - Accent1 3" xfId="756" xr:uid="{00000000-0005-0000-0000-0000F3020000}"/>
    <cellStyle name="60% - Accent2 2" xfId="759" xr:uid="{00000000-0005-0000-0000-0000F4020000}"/>
    <cellStyle name="60% - Accent2 3" xfId="758" xr:uid="{00000000-0005-0000-0000-0000F5020000}"/>
    <cellStyle name="60% - Accent3 2" xfId="761" xr:uid="{00000000-0005-0000-0000-0000F6020000}"/>
    <cellStyle name="60% - Accent3 3" xfId="760" xr:uid="{00000000-0005-0000-0000-0000F7020000}"/>
    <cellStyle name="60% - Accent4 2" xfId="763" xr:uid="{00000000-0005-0000-0000-0000F8020000}"/>
    <cellStyle name="60% - Accent4 3" xfId="762" xr:uid="{00000000-0005-0000-0000-0000F9020000}"/>
    <cellStyle name="60% - Accent5 2" xfId="765" xr:uid="{00000000-0005-0000-0000-0000FA020000}"/>
    <cellStyle name="60% - Accent5 3" xfId="764" xr:uid="{00000000-0005-0000-0000-0000FB020000}"/>
    <cellStyle name="60% - Accent6 2" xfId="767" xr:uid="{00000000-0005-0000-0000-0000FC020000}"/>
    <cellStyle name="60% - Accent6 3" xfId="766" xr:uid="{00000000-0005-0000-0000-0000FD020000}"/>
    <cellStyle name="_x0001_Å»_x001e_´ " xfId="768" xr:uid="{00000000-0005-0000-0000-0000FE020000}"/>
    <cellStyle name="_x0001_Å»_x001e_´_" xfId="769" xr:uid="{00000000-0005-0000-0000-0000FF020000}"/>
    <cellStyle name="Accent1 - 20%" xfId="771" xr:uid="{00000000-0005-0000-0000-000000030000}"/>
    <cellStyle name="Accent1 - 40%" xfId="772" xr:uid="{00000000-0005-0000-0000-000001030000}"/>
    <cellStyle name="Accent1 - 60%" xfId="773" xr:uid="{00000000-0005-0000-0000-000002030000}"/>
    <cellStyle name="Accent1 10" xfId="1686" xr:uid="{00000000-0005-0000-0000-000003030000}"/>
    <cellStyle name="Accent1 11" xfId="1739" xr:uid="{00000000-0005-0000-0000-000004030000}"/>
    <cellStyle name="Accent1 12" xfId="1688" xr:uid="{00000000-0005-0000-0000-000005030000}"/>
    <cellStyle name="Accent1 2" xfId="774" xr:uid="{00000000-0005-0000-0000-000006030000}"/>
    <cellStyle name="Accent1 3" xfId="770" xr:uid="{00000000-0005-0000-0000-000007030000}"/>
    <cellStyle name="Accent1 4" xfId="1697" xr:uid="{00000000-0005-0000-0000-000008030000}"/>
    <cellStyle name="Accent1 5" xfId="1734" xr:uid="{00000000-0005-0000-0000-000009030000}"/>
    <cellStyle name="Accent1 6" xfId="1695" xr:uid="{00000000-0005-0000-0000-00000A030000}"/>
    <cellStyle name="Accent1 7" xfId="1738" xr:uid="{00000000-0005-0000-0000-00000B030000}"/>
    <cellStyle name="Accent1 8" xfId="1689" xr:uid="{00000000-0005-0000-0000-00000C030000}"/>
    <cellStyle name="Accent1 9" xfId="1735" xr:uid="{00000000-0005-0000-0000-00000D030000}"/>
    <cellStyle name="Accent2 - 20%" xfId="776" xr:uid="{00000000-0005-0000-0000-00000E030000}"/>
    <cellStyle name="Accent2 - 40%" xfId="777" xr:uid="{00000000-0005-0000-0000-00000F030000}"/>
    <cellStyle name="Accent2 - 60%" xfId="778" xr:uid="{00000000-0005-0000-0000-000010030000}"/>
    <cellStyle name="Accent2 10" xfId="1687" xr:uid="{00000000-0005-0000-0000-000011030000}"/>
    <cellStyle name="Accent2 11" xfId="1737" xr:uid="{00000000-0005-0000-0000-000012030000}"/>
    <cellStyle name="Accent2 12" xfId="1692" xr:uid="{00000000-0005-0000-0000-000013030000}"/>
    <cellStyle name="Accent2 2" xfId="779" xr:uid="{00000000-0005-0000-0000-000014030000}"/>
    <cellStyle name="Accent2 3" xfId="775" xr:uid="{00000000-0005-0000-0000-000015030000}"/>
    <cellStyle name="Accent2 4" xfId="1701" xr:uid="{00000000-0005-0000-0000-000016030000}"/>
    <cellStyle name="Accent2 5" xfId="1731" xr:uid="{00000000-0005-0000-0000-000017030000}"/>
    <cellStyle name="Accent2 6" xfId="1699" xr:uid="{00000000-0005-0000-0000-000018030000}"/>
    <cellStyle name="Accent2 7" xfId="1736" xr:uid="{00000000-0005-0000-0000-000019030000}"/>
    <cellStyle name="Accent2 8" xfId="1691" xr:uid="{00000000-0005-0000-0000-00001A030000}"/>
    <cellStyle name="Accent2 9" xfId="1730" xr:uid="{00000000-0005-0000-0000-00001B030000}"/>
    <cellStyle name="Accent3 - 20%" xfId="781" xr:uid="{00000000-0005-0000-0000-00001C030000}"/>
    <cellStyle name="Accent3 - 40%" xfId="782" xr:uid="{00000000-0005-0000-0000-00001D030000}"/>
    <cellStyle name="Accent3 - 60%" xfId="783" xr:uid="{00000000-0005-0000-0000-00001E030000}"/>
    <cellStyle name="Accent3 10" xfId="1690" xr:uid="{00000000-0005-0000-0000-00001F030000}"/>
    <cellStyle name="Accent3 11" xfId="1732" xr:uid="{00000000-0005-0000-0000-000020030000}"/>
    <cellStyle name="Accent3 12" xfId="1696" xr:uid="{00000000-0005-0000-0000-000021030000}"/>
    <cellStyle name="Accent3 2" xfId="784" xr:uid="{00000000-0005-0000-0000-000022030000}"/>
    <cellStyle name="Accent3 3" xfId="780" xr:uid="{00000000-0005-0000-0000-000023030000}"/>
    <cellStyle name="Accent3 4" xfId="1704" xr:uid="{00000000-0005-0000-0000-000024030000}"/>
    <cellStyle name="Accent3 5" xfId="1728" xr:uid="{00000000-0005-0000-0000-000025030000}"/>
    <cellStyle name="Accent3 6" xfId="1703" xr:uid="{00000000-0005-0000-0000-000026030000}"/>
    <cellStyle name="Accent3 7" xfId="1733" xr:uid="{00000000-0005-0000-0000-000027030000}"/>
    <cellStyle name="Accent3 8" xfId="1693" xr:uid="{00000000-0005-0000-0000-000028030000}"/>
    <cellStyle name="Accent3 9" xfId="1724" xr:uid="{00000000-0005-0000-0000-000029030000}"/>
    <cellStyle name="Accent4 - 20%" xfId="786" xr:uid="{00000000-0005-0000-0000-00002A030000}"/>
    <cellStyle name="Accent4 - 40%" xfId="787" xr:uid="{00000000-0005-0000-0000-00002B030000}"/>
    <cellStyle name="Accent4 - 60%" xfId="788" xr:uid="{00000000-0005-0000-0000-00002C030000}"/>
    <cellStyle name="Accent4 10" xfId="1694" xr:uid="{00000000-0005-0000-0000-00002D030000}"/>
    <cellStyle name="Accent4 11" xfId="1727" xr:uid="{00000000-0005-0000-0000-00002E030000}"/>
    <cellStyle name="Accent4 12" xfId="1705" xr:uid="{00000000-0005-0000-0000-00002F030000}"/>
    <cellStyle name="Accent4 2" xfId="789" xr:uid="{00000000-0005-0000-0000-000030030000}"/>
    <cellStyle name="Accent4 3" xfId="785" xr:uid="{00000000-0005-0000-0000-000031030000}"/>
    <cellStyle name="Accent4 4" xfId="1707" xr:uid="{00000000-0005-0000-0000-000032030000}"/>
    <cellStyle name="Accent4 5" xfId="1725" xr:uid="{00000000-0005-0000-0000-000033030000}"/>
    <cellStyle name="Accent4 6" xfId="1708" xr:uid="{00000000-0005-0000-0000-000034030000}"/>
    <cellStyle name="Accent4 7" xfId="1729" xr:uid="{00000000-0005-0000-0000-000035030000}"/>
    <cellStyle name="Accent4 8" xfId="1698" xr:uid="{00000000-0005-0000-0000-000036030000}"/>
    <cellStyle name="Accent4 9" xfId="1721" xr:uid="{00000000-0005-0000-0000-000037030000}"/>
    <cellStyle name="Accent5 - 20%" xfId="791" xr:uid="{00000000-0005-0000-0000-000038030000}"/>
    <cellStyle name="Accent5 - 40%" xfId="792" xr:uid="{00000000-0005-0000-0000-000039030000}"/>
    <cellStyle name="Accent5 - 60%" xfId="793" xr:uid="{00000000-0005-0000-0000-00003A030000}"/>
    <cellStyle name="Accent5 10" xfId="1700" xr:uid="{00000000-0005-0000-0000-00003B030000}"/>
    <cellStyle name="Accent5 11" xfId="1720" xr:uid="{00000000-0005-0000-0000-00003C030000}"/>
    <cellStyle name="Accent5 12" xfId="1712" xr:uid="{00000000-0005-0000-0000-00003D030000}"/>
    <cellStyle name="Accent5 2" xfId="794" xr:uid="{00000000-0005-0000-0000-00003E030000}"/>
    <cellStyle name="Accent5 3" xfId="790" xr:uid="{00000000-0005-0000-0000-00003F030000}"/>
    <cellStyle name="Accent5 4" xfId="1710" xr:uid="{00000000-0005-0000-0000-000040030000}"/>
    <cellStyle name="Accent5 5" xfId="1723" xr:uid="{00000000-0005-0000-0000-000041030000}"/>
    <cellStyle name="Accent5 6" xfId="1711" xr:uid="{00000000-0005-0000-0000-000042030000}"/>
    <cellStyle name="Accent5 7" xfId="1726" xr:uid="{00000000-0005-0000-0000-000043030000}"/>
    <cellStyle name="Accent5 8" xfId="1702" xr:uid="{00000000-0005-0000-0000-000044030000}"/>
    <cellStyle name="Accent5 9" xfId="1718" xr:uid="{00000000-0005-0000-0000-000045030000}"/>
    <cellStyle name="Accent6 - 20%" xfId="796" xr:uid="{00000000-0005-0000-0000-000046030000}"/>
    <cellStyle name="Accent6 - 40%" xfId="797" xr:uid="{00000000-0005-0000-0000-000047030000}"/>
    <cellStyle name="Accent6 - 60%" xfId="798" xr:uid="{00000000-0005-0000-0000-000048030000}"/>
    <cellStyle name="Accent6 10" xfId="1706" xr:uid="{00000000-0005-0000-0000-000049030000}"/>
    <cellStyle name="Accent6 11" xfId="1717" xr:uid="{00000000-0005-0000-0000-00004A030000}"/>
    <cellStyle name="Accent6 12" xfId="1715" xr:uid="{00000000-0005-0000-0000-00004B030000}"/>
    <cellStyle name="Accent6 2" xfId="799" xr:uid="{00000000-0005-0000-0000-00004C030000}"/>
    <cellStyle name="Accent6 3" xfId="795" xr:uid="{00000000-0005-0000-0000-00004D030000}"/>
    <cellStyle name="Accent6 4" xfId="1713" xr:uid="{00000000-0005-0000-0000-00004E030000}"/>
    <cellStyle name="Accent6 5" xfId="1719" xr:uid="{00000000-0005-0000-0000-00004F030000}"/>
    <cellStyle name="Accent6 6" xfId="1714" xr:uid="{00000000-0005-0000-0000-000050030000}"/>
    <cellStyle name="Accent6 7" xfId="1722" xr:uid="{00000000-0005-0000-0000-000051030000}"/>
    <cellStyle name="Accent6 8" xfId="1709" xr:uid="{00000000-0005-0000-0000-000052030000}"/>
    <cellStyle name="Accent6 9" xfId="1716" xr:uid="{00000000-0005-0000-0000-000053030000}"/>
    <cellStyle name="ÅëÈ­ [0]_      " xfId="800" xr:uid="{00000000-0005-0000-0000-000054030000}"/>
    <cellStyle name="AeE­ [0]_INQUIRY ¿?¾÷AßAø " xfId="801" xr:uid="{00000000-0005-0000-0000-000055030000}"/>
    <cellStyle name="ÅëÈ­ [0]_laroux" xfId="802" xr:uid="{00000000-0005-0000-0000-000056030000}"/>
    <cellStyle name="ÅëÈ­_      " xfId="803" xr:uid="{00000000-0005-0000-0000-000057030000}"/>
    <cellStyle name="AeE­_INQUIRY ¿?¾÷AßAø " xfId="804" xr:uid="{00000000-0005-0000-0000-000058030000}"/>
    <cellStyle name="ÅëÈ­_L601CPT" xfId="805" xr:uid="{00000000-0005-0000-0000-000059030000}"/>
    <cellStyle name="args.style" xfId="806" xr:uid="{00000000-0005-0000-0000-00005A030000}"/>
    <cellStyle name="ÄÞ¸¶ [0]_      " xfId="807" xr:uid="{00000000-0005-0000-0000-00005B030000}"/>
    <cellStyle name="AÞ¸¶ [0]_INQUIRY ¿?¾÷AßAø " xfId="808" xr:uid="{00000000-0005-0000-0000-00005C030000}"/>
    <cellStyle name="ÄÞ¸¶ [0]_L601CPT" xfId="809" xr:uid="{00000000-0005-0000-0000-00005D030000}"/>
    <cellStyle name="ÄÞ¸¶_      " xfId="810" xr:uid="{00000000-0005-0000-0000-00005E030000}"/>
    <cellStyle name="AÞ¸¶_INQUIRY ¿?¾÷AßAø " xfId="811" xr:uid="{00000000-0005-0000-0000-00005F030000}"/>
    <cellStyle name="ÄÞ¸¶_L601CPT" xfId="812" xr:uid="{00000000-0005-0000-0000-000060030000}"/>
    <cellStyle name="AutoFormat Options" xfId="813" xr:uid="{00000000-0005-0000-0000-000061030000}"/>
    <cellStyle name="Bad 2" xfId="815" xr:uid="{00000000-0005-0000-0000-000062030000}"/>
    <cellStyle name="Bad 3" xfId="814" xr:uid="{00000000-0005-0000-0000-000063030000}"/>
    <cellStyle name="BILL제목" xfId="816" xr:uid="{00000000-0005-0000-0000-000064030000}"/>
    <cellStyle name="Bình thường" xfId="0" builtinId="0"/>
    <cellStyle name="Bình thường 2" xfId="817" xr:uid="{00000000-0005-0000-0000-000065030000}"/>
    <cellStyle name="Bình thường 2 2" xfId="818" xr:uid="{00000000-0005-0000-0000-000066030000}"/>
    <cellStyle name="Body" xfId="819" xr:uid="{00000000-0005-0000-0000-000067030000}"/>
    <cellStyle name="C?AØ_¿?¾÷CoE² " xfId="820" xr:uid="{00000000-0005-0000-0000-000068030000}"/>
    <cellStyle name="Ç¥ÁØ_      " xfId="821" xr:uid="{00000000-0005-0000-0000-000069030000}"/>
    <cellStyle name="C￥AØ_¿μ¾÷CoE² " xfId="822" xr:uid="{00000000-0005-0000-0000-00006A030000}"/>
    <cellStyle name="Ç¥ÁØ_±¸¹Ì´ëÃ¥" xfId="823" xr:uid="{00000000-0005-0000-0000-00006B030000}"/>
    <cellStyle name="C￥AØ_Sheet1_¿μ¾÷CoE² " xfId="824" xr:uid="{00000000-0005-0000-0000-00006C030000}"/>
    <cellStyle name="Calc Currency (0)" xfId="825" xr:uid="{00000000-0005-0000-0000-00006D030000}"/>
    <cellStyle name="Calc Currency (2)" xfId="826" xr:uid="{00000000-0005-0000-0000-00006E030000}"/>
    <cellStyle name="Calc Percent (0)" xfId="827" xr:uid="{00000000-0005-0000-0000-00006F030000}"/>
    <cellStyle name="Calc Percent (1)" xfId="828" xr:uid="{00000000-0005-0000-0000-000070030000}"/>
    <cellStyle name="Calc Percent (2)" xfId="829" xr:uid="{00000000-0005-0000-0000-000071030000}"/>
    <cellStyle name="Calc Units (0)" xfId="830" xr:uid="{00000000-0005-0000-0000-000072030000}"/>
    <cellStyle name="Calc Units (1)" xfId="831" xr:uid="{00000000-0005-0000-0000-000073030000}"/>
    <cellStyle name="Calc Units (2)" xfId="832" xr:uid="{00000000-0005-0000-0000-000074030000}"/>
    <cellStyle name="Calculation 2" xfId="834" xr:uid="{00000000-0005-0000-0000-000075030000}"/>
    <cellStyle name="Calculation 3" xfId="833" xr:uid="{00000000-0005-0000-0000-000076030000}"/>
    <cellStyle name="category" xfId="835" xr:uid="{00000000-0005-0000-0000-000077030000}"/>
    <cellStyle name="CC1" xfId="836" xr:uid="{00000000-0005-0000-0000-000078030000}"/>
    <cellStyle name="CC2" xfId="837" xr:uid="{00000000-0005-0000-0000-000079030000}"/>
    <cellStyle name="Cerrency_Sheet2_XANGDAU" xfId="838" xr:uid="{00000000-0005-0000-0000-00007A030000}"/>
    <cellStyle name="chchuyen" xfId="839" xr:uid="{00000000-0005-0000-0000-00007B030000}"/>
    <cellStyle name="Check Cell 2" xfId="841" xr:uid="{00000000-0005-0000-0000-00007C030000}"/>
    <cellStyle name="Check Cell 3" xfId="840" xr:uid="{00000000-0005-0000-0000-00007D030000}"/>
    <cellStyle name="Chi phÝ kh¸c_Book1" xfId="842" xr:uid="{00000000-0005-0000-0000-00007E030000}"/>
    <cellStyle name="CHUONG" xfId="843" xr:uid="{00000000-0005-0000-0000-00007F030000}"/>
    <cellStyle name="Comma  - Style1" xfId="844" xr:uid="{00000000-0005-0000-0000-000080030000}"/>
    <cellStyle name="Comma  - Style2" xfId="845" xr:uid="{00000000-0005-0000-0000-000081030000}"/>
    <cellStyle name="Comma  - Style3" xfId="846" xr:uid="{00000000-0005-0000-0000-000082030000}"/>
    <cellStyle name="Comma  - Style4" xfId="847" xr:uid="{00000000-0005-0000-0000-000083030000}"/>
    <cellStyle name="Comma  - Style5" xfId="848" xr:uid="{00000000-0005-0000-0000-000084030000}"/>
    <cellStyle name="Comma  - Style6" xfId="849" xr:uid="{00000000-0005-0000-0000-000085030000}"/>
    <cellStyle name="Comma  - Style7" xfId="850" xr:uid="{00000000-0005-0000-0000-000086030000}"/>
    <cellStyle name="Comma  - Style8" xfId="851" xr:uid="{00000000-0005-0000-0000-000087030000}"/>
    <cellStyle name="Comma [ ,]" xfId="852" xr:uid="{00000000-0005-0000-0000-000088030000}"/>
    <cellStyle name="Comma [0] 2" xfId="853" xr:uid="{00000000-0005-0000-0000-000089030000}"/>
    <cellStyle name="Comma [0] 3" xfId="854" xr:uid="{00000000-0005-0000-0000-00008A030000}"/>
    <cellStyle name="Comma [0] 3 2" xfId="855" xr:uid="{00000000-0005-0000-0000-00008B030000}"/>
    <cellStyle name="Comma [00]" xfId="856" xr:uid="{00000000-0005-0000-0000-00008C030000}"/>
    <cellStyle name="Comma 10" xfId="857" xr:uid="{00000000-0005-0000-0000-00008D030000}"/>
    <cellStyle name="Comma 11" xfId="858" xr:uid="{00000000-0005-0000-0000-00008E030000}"/>
    <cellStyle name="Comma 11 2" xfId="859" xr:uid="{00000000-0005-0000-0000-00008F030000}"/>
    <cellStyle name="Comma 12" xfId="860" xr:uid="{00000000-0005-0000-0000-000090030000}"/>
    <cellStyle name="Comma 13" xfId="861" xr:uid="{00000000-0005-0000-0000-000091030000}"/>
    <cellStyle name="Comma 14" xfId="862" xr:uid="{00000000-0005-0000-0000-000092030000}"/>
    <cellStyle name="Comma 15" xfId="863" xr:uid="{00000000-0005-0000-0000-000093030000}"/>
    <cellStyle name="Comma 16" xfId="864" xr:uid="{00000000-0005-0000-0000-000094030000}"/>
    <cellStyle name="Comma 16 3" xfId="865" xr:uid="{00000000-0005-0000-0000-000095030000}"/>
    <cellStyle name="Comma 16 3 2" xfId="866" xr:uid="{00000000-0005-0000-0000-000096030000}"/>
    <cellStyle name="Comma 16 3 3" xfId="867" xr:uid="{00000000-0005-0000-0000-000097030000}"/>
    <cellStyle name="Comma 17" xfId="868" xr:uid="{00000000-0005-0000-0000-000098030000}"/>
    <cellStyle name="Comma 18" xfId="869" xr:uid="{00000000-0005-0000-0000-000099030000}"/>
    <cellStyle name="Comma 19" xfId="870" xr:uid="{00000000-0005-0000-0000-00009A030000}"/>
    <cellStyle name="Comma 2" xfId="871" xr:uid="{00000000-0005-0000-0000-00009B030000}"/>
    <cellStyle name="Comma 2 10" xfId="872" xr:uid="{00000000-0005-0000-0000-00009C030000}"/>
    <cellStyle name="Comma 2 11" xfId="873" xr:uid="{00000000-0005-0000-0000-00009D030000}"/>
    <cellStyle name="Comma 2 12" xfId="874" xr:uid="{00000000-0005-0000-0000-00009E030000}"/>
    <cellStyle name="Comma 2 13" xfId="875" xr:uid="{00000000-0005-0000-0000-00009F030000}"/>
    <cellStyle name="Comma 2 2" xfId="876" xr:uid="{00000000-0005-0000-0000-0000A0030000}"/>
    <cellStyle name="Comma 2 2 10" xfId="877" xr:uid="{00000000-0005-0000-0000-0000A1030000}"/>
    <cellStyle name="Comma 2 2 11" xfId="878" xr:uid="{00000000-0005-0000-0000-0000A2030000}"/>
    <cellStyle name="Comma 2 2 2" xfId="879" xr:uid="{00000000-0005-0000-0000-0000A3030000}"/>
    <cellStyle name="Comma 2 2 3" xfId="880" xr:uid="{00000000-0005-0000-0000-0000A4030000}"/>
    <cellStyle name="Comma 2 2 4" xfId="881" xr:uid="{00000000-0005-0000-0000-0000A5030000}"/>
    <cellStyle name="Comma 2 2 5" xfId="882" xr:uid="{00000000-0005-0000-0000-0000A6030000}"/>
    <cellStyle name="Comma 2 2 6" xfId="883" xr:uid="{00000000-0005-0000-0000-0000A7030000}"/>
    <cellStyle name="Comma 2 2 7" xfId="884" xr:uid="{00000000-0005-0000-0000-0000A8030000}"/>
    <cellStyle name="Comma 2 2 8" xfId="885" xr:uid="{00000000-0005-0000-0000-0000A9030000}"/>
    <cellStyle name="Comma 2 2 9" xfId="886" xr:uid="{00000000-0005-0000-0000-0000AA030000}"/>
    <cellStyle name="Comma 2 2_2018 luong_Sau khi dieu chinh (1)" xfId="887" xr:uid="{00000000-0005-0000-0000-0000AB030000}"/>
    <cellStyle name="Comma 2 3" xfId="888" xr:uid="{00000000-0005-0000-0000-0000AC030000}"/>
    <cellStyle name="Comma 2 4" xfId="889" xr:uid="{00000000-0005-0000-0000-0000AD030000}"/>
    <cellStyle name="Comma 2 5" xfId="890" xr:uid="{00000000-0005-0000-0000-0000AE030000}"/>
    <cellStyle name="Comma 2 5 2" xfId="891" xr:uid="{00000000-0005-0000-0000-0000AF030000}"/>
    <cellStyle name="Comma 2 6" xfId="892" xr:uid="{00000000-0005-0000-0000-0000B0030000}"/>
    <cellStyle name="Comma 2 7" xfId="893" xr:uid="{00000000-0005-0000-0000-0000B1030000}"/>
    <cellStyle name="Comma 2 8" xfId="894" xr:uid="{00000000-0005-0000-0000-0000B2030000}"/>
    <cellStyle name="Comma 2 9" xfId="895" xr:uid="{00000000-0005-0000-0000-0000B3030000}"/>
    <cellStyle name="Comma 2_Bi_u __t" xfId="896" xr:uid="{00000000-0005-0000-0000-0000B4030000}"/>
    <cellStyle name="Comma 20" xfId="897" xr:uid="{00000000-0005-0000-0000-0000B5030000}"/>
    <cellStyle name="Comma 21" xfId="898" xr:uid="{00000000-0005-0000-0000-0000B6030000}"/>
    <cellStyle name="Comma 22" xfId="899" xr:uid="{00000000-0005-0000-0000-0000B7030000}"/>
    <cellStyle name="Comma 23" xfId="900" xr:uid="{00000000-0005-0000-0000-0000B8030000}"/>
    <cellStyle name="Comma 24" xfId="901" xr:uid="{00000000-0005-0000-0000-0000B9030000}"/>
    <cellStyle name="Comma 25" xfId="902" xr:uid="{00000000-0005-0000-0000-0000BA030000}"/>
    <cellStyle name="Comma 26" xfId="903" xr:uid="{00000000-0005-0000-0000-0000BB030000}"/>
    <cellStyle name="Comma 27" xfId="904" xr:uid="{00000000-0005-0000-0000-0000BC030000}"/>
    <cellStyle name="Comma 28" xfId="905" xr:uid="{00000000-0005-0000-0000-0000BD030000}"/>
    <cellStyle name="Comma 29" xfId="906" xr:uid="{00000000-0005-0000-0000-0000BE030000}"/>
    <cellStyle name="Comma 3" xfId="907" xr:uid="{00000000-0005-0000-0000-0000BF030000}"/>
    <cellStyle name="Comma 3 2" xfId="908" xr:uid="{00000000-0005-0000-0000-0000C0030000}"/>
    <cellStyle name="Comma 3 3" xfId="909" xr:uid="{00000000-0005-0000-0000-0000C1030000}"/>
    <cellStyle name="Comma 3_2018 luong_Sau khi dieu chinh (1)" xfId="910" xr:uid="{00000000-0005-0000-0000-0000C2030000}"/>
    <cellStyle name="Comma 30" xfId="911" xr:uid="{00000000-0005-0000-0000-0000C3030000}"/>
    <cellStyle name="Comma 31" xfId="912" xr:uid="{00000000-0005-0000-0000-0000C4030000}"/>
    <cellStyle name="Comma 32" xfId="913" xr:uid="{00000000-0005-0000-0000-0000C5030000}"/>
    <cellStyle name="Comma 33" xfId="914" xr:uid="{00000000-0005-0000-0000-0000C6030000}"/>
    <cellStyle name="Comma 34" xfId="915" xr:uid="{00000000-0005-0000-0000-0000C7030000}"/>
    <cellStyle name="Comma 35" xfId="916" xr:uid="{00000000-0005-0000-0000-0000C8030000}"/>
    <cellStyle name="Comma 36" xfId="917" xr:uid="{00000000-0005-0000-0000-0000C9030000}"/>
    <cellStyle name="Comma 37" xfId="918" xr:uid="{00000000-0005-0000-0000-0000CA030000}"/>
    <cellStyle name="Comma 38" xfId="919" xr:uid="{00000000-0005-0000-0000-0000CB030000}"/>
    <cellStyle name="Comma 39" xfId="920" xr:uid="{00000000-0005-0000-0000-0000CC030000}"/>
    <cellStyle name="Comma 4" xfId="921" xr:uid="{00000000-0005-0000-0000-0000CD030000}"/>
    <cellStyle name="Comma 4 2" xfId="922" xr:uid="{00000000-0005-0000-0000-0000CE030000}"/>
    <cellStyle name="Comma 4 2 2" xfId="923" xr:uid="{00000000-0005-0000-0000-0000CF030000}"/>
    <cellStyle name="Comma 4_Biểu 61" xfId="924" xr:uid="{00000000-0005-0000-0000-0000D0030000}"/>
    <cellStyle name="Comma 40" xfId="925" xr:uid="{00000000-0005-0000-0000-0000D1030000}"/>
    <cellStyle name="Comma 41" xfId="926" xr:uid="{00000000-0005-0000-0000-0000D2030000}"/>
    <cellStyle name="Comma 42" xfId="927" xr:uid="{00000000-0005-0000-0000-0000D3030000}"/>
    <cellStyle name="Comma 43" xfId="928" xr:uid="{00000000-0005-0000-0000-0000D4030000}"/>
    <cellStyle name="Comma 44" xfId="929" xr:uid="{00000000-0005-0000-0000-0000D5030000}"/>
    <cellStyle name="Comma 45" xfId="930" xr:uid="{00000000-0005-0000-0000-0000D6030000}"/>
    <cellStyle name="Comma 46" xfId="931" xr:uid="{00000000-0005-0000-0000-0000D7030000}"/>
    <cellStyle name="Comma 47" xfId="932" xr:uid="{00000000-0005-0000-0000-0000D8030000}"/>
    <cellStyle name="Comma 48" xfId="933" xr:uid="{00000000-0005-0000-0000-0000D9030000}"/>
    <cellStyle name="Comma 49" xfId="934" xr:uid="{00000000-0005-0000-0000-0000DA030000}"/>
    <cellStyle name="Comma 5" xfId="935" xr:uid="{00000000-0005-0000-0000-0000DB030000}"/>
    <cellStyle name="Comma 5 2" xfId="936" xr:uid="{00000000-0005-0000-0000-0000DC030000}"/>
    <cellStyle name="Comma 50" xfId="937" xr:uid="{00000000-0005-0000-0000-0000DD030000}"/>
    <cellStyle name="Comma 51" xfId="938" xr:uid="{00000000-0005-0000-0000-0000DE030000}"/>
    <cellStyle name="Comma 52" xfId="939" xr:uid="{00000000-0005-0000-0000-0000DF030000}"/>
    <cellStyle name="Comma 53" xfId="940" xr:uid="{00000000-0005-0000-0000-0000E0030000}"/>
    <cellStyle name="Comma 54" xfId="941" xr:uid="{00000000-0005-0000-0000-0000E1030000}"/>
    <cellStyle name="Comma 55" xfId="942" xr:uid="{00000000-0005-0000-0000-0000E2030000}"/>
    <cellStyle name="Comma 56" xfId="943" xr:uid="{00000000-0005-0000-0000-0000E3030000}"/>
    <cellStyle name="Comma 57" xfId="944" xr:uid="{00000000-0005-0000-0000-0000E4030000}"/>
    <cellStyle name="Comma 58" xfId="945" xr:uid="{00000000-0005-0000-0000-0000E5030000}"/>
    <cellStyle name="Comma 59" xfId="946" xr:uid="{00000000-0005-0000-0000-0000E6030000}"/>
    <cellStyle name="Comma 6" xfId="947" xr:uid="{00000000-0005-0000-0000-0000E7030000}"/>
    <cellStyle name="Comma 60" xfId="948" xr:uid="{00000000-0005-0000-0000-0000E8030000}"/>
    <cellStyle name="Comma 61" xfId="949" xr:uid="{00000000-0005-0000-0000-0000E9030000}"/>
    <cellStyle name="Comma 62" xfId="950" xr:uid="{00000000-0005-0000-0000-0000EA030000}"/>
    <cellStyle name="Comma 63" xfId="951" xr:uid="{00000000-0005-0000-0000-0000EB030000}"/>
    <cellStyle name="Comma 64" xfId="952" xr:uid="{00000000-0005-0000-0000-0000EC030000}"/>
    <cellStyle name="Comma 65" xfId="953" xr:uid="{00000000-0005-0000-0000-0000ED030000}"/>
    <cellStyle name="Comma 7" xfId="954" xr:uid="{00000000-0005-0000-0000-0000EE030000}"/>
    <cellStyle name="Comma 8" xfId="955" xr:uid="{00000000-0005-0000-0000-0000EF030000}"/>
    <cellStyle name="Comma 9" xfId="956" xr:uid="{00000000-0005-0000-0000-0000F0030000}"/>
    <cellStyle name="comma zerodec" xfId="957" xr:uid="{00000000-0005-0000-0000-0000F1030000}"/>
    <cellStyle name="Comma0" xfId="958" xr:uid="{00000000-0005-0000-0000-0000F2030000}"/>
    <cellStyle name="Copied" xfId="959" xr:uid="{00000000-0005-0000-0000-0000F3030000}"/>
    <cellStyle name="Co聭ma_Sheet1" xfId="960" xr:uid="{00000000-0005-0000-0000-0000F4030000}"/>
    <cellStyle name="Cࡵrrency_Sheet1_PRODUCTĠ" xfId="961" xr:uid="{00000000-0005-0000-0000-0000F5030000}"/>
    <cellStyle name="_x0001_CS_x0006_RMO[" xfId="962" xr:uid="{00000000-0005-0000-0000-0000F6030000}"/>
    <cellStyle name="_x0001_CS_x0006_RMO_" xfId="963" xr:uid="{00000000-0005-0000-0000-0000F7030000}"/>
    <cellStyle name="ct xuyen a" xfId="964" xr:uid="{00000000-0005-0000-0000-0000F8030000}"/>
    <cellStyle name="CT1" xfId="965" xr:uid="{00000000-0005-0000-0000-0000F9030000}"/>
    <cellStyle name="CT2" xfId="966" xr:uid="{00000000-0005-0000-0000-0000FA030000}"/>
    <cellStyle name="CT4" xfId="967" xr:uid="{00000000-0005-0000-0000-0000FB030000}"/>
    <cellStyle name="CT5" xfId="968" xr:uid="{00000000-0005-0000-0000-0000FC030000}"/>
    <cellStyle name="ct7" xfId="969" xr:uid="{00000000-0005-0000-0000-0000FD030000}"/>
    <cellStyle name="ct8" xfId="970" xr:uid="{00000000-0005-0000-0000-0000FE030000}"/>
    <cellStyle name="cth1" xfId="971" xr:uid="{00000000-0005-0000-0000-0000FF030000}"/>
    <cellStyle name="Cthuc" xfId="972" xr:uid="{00000000-0005-0000-0000-000000040000}"/>
    <cellStyle name="Cthuc1" xfId="973" xr:uid="{00000000-0005-0000-0000-000001040000}"/>
    <cellStyle name="Currency [00]" xfId="974" xr:uid="{00000000-0005-0000-0000-000002040000}"/>
    <cellStyle name="Currency0" xfId="975" xr:uid="{00000000-0005-0000-0000-000003040000}"/>
    <cellStyle name="Currency1" xfId="976" xr:uid="{00000000-0005-0000-0000-000004040000}"/>
    <cellStyle name="d" xfId="977" xr:uid="{00000000-0005-0000-0000-000005040000}"/>
    <cellStyle name="d%" xfId="978" xr:uid="{00000000-0005-0000-0000-000006040000}"/>
    <cellStyle name="d_2021 - Thu c P.Linh" xfId="979" xr:uid="{00000000-0005-0000-0000-000007040000}"/>
    <cellStyle name="D1" xfId="980" xr:uid="{00000000-0005-0000-0000-000008040000}"/>
    <cellStyle name="Date" xfId="981" xr:uid="{00000000-0005-0000-0000-000009040000}"/>
    <cellStyle name="Date Short" xfId="982" xr:uid="{00000000-0005-0000-0000-00000A040000}"/>
    <cellStyle name="Date_Book1" xfId="983" xr:uid="{00000000-0005-0000-0000-00000B040000}"/>
    <cellStyle name="Dezimal [0]_Compiling Utility Macros" xfId="984" xr:uid="{00000000-0005-0000-0000-00000C040000}"/>
    <cellStyle name="Dezimal_Compiling Utility Macros" xfId="985" xr:uid="{00000000-0005-0000-0000-00000D040000}"/>
    <cellStyle name="_x0001_dÏÈ¹ " xfId="986" xr:uid="{00000000-0005-0000-0000-00000E040000}"/>
    <cellStyle name="_x0001_dÏÈ¹_" xfId="987" xr:uid="{00000000-0005-0000-0000-00000F040000}"/>
    <cellStyle name="Dollar (zero dec)" xfId="988" xr:uid="{00000000-0005-0000-0000-000010040000}"/>
    <cellStyle name="Dziesi?tny [0]_Invoices2001Slovakia" xfId="989" xr:uid="{00000000-0005-0000-0000-000011040000}"/>
    <cellStyle name="Dziesi?tny_Invoices2001Slovakia" xfId="990" xr:uid="{00000000-0005-0000-0000-000012040000}"/>
    <cellStyle name="Dziesietny [0]_Invoices2001Slovakia" xfId="991" xr:uid="{00000000-0005-0000-0000-000013040000}"/>
    <cellStyle name="Dziesiętny [0]_Invoices2001Slovakia" xfId="992" xr:uid="{00000000-0005-0000-0000-000014040000}"/>
    <cellStyle name="Dziesietny [0]_Invoices2001Slovakia_Book1" xfId="993" xr:uid="{00000000-0005-0000-0000-000015040000}"/>
    <cellStyle name="Dziesiętny [0]_Invoices2001Slovakia_Book1" xfId="994" xr:uid="{00000000-0005-0000-0000-000016040000}"/>
    <cellStyle name="Dziesietny [0]_Invoices2001Slovakia_Book1_Tong hop Cac tuyen(9-1-06)" xfId="995" xr:uid="{00000000-0005-0000-0000-000017040000}"/>
    <cellStyle name="Dziesiętny [0]_Invoices2001Slovakia_Book1_Tong hop Cac tuyen(9-1-06)" xfId="996" xr:uid="{00000000-0005-0000-0000-000018040000}"/>
    <cellStyle name="Dziesietny [0]_Invoices2001Slovakia_KL K.C mat duong" xfId="997" xr:uid="{00000000-0005-0000-0000-000019040000}"/>
    <cellStyle name="Dziesiętny [0]_Invoices2001Slovakia_Nhalamviec VTC(25-1-05)" xfId="998" xr:uid="{00000000-0005-0000-0000-00001A040000}"/>
    <cellStyle name="Dziesietny [0]_Invoices2001Slovakia_TDT KHANH HOA" xfId="999" xr:uid="{00000000-0005-0000-0000-00001B040000}"/>
    <cellStyle name="Dziesiętny [0]_Invoices2001Slovakia_TDT KHANH HOA" xfId="1000" xr:uid="{00000000-0005-0000-0000-00001C040000}"/>
    <cellStyle name="Dziesietny [0]_Invoices2001Slovakia_TDT KHANH HOA_Tong hop Cac tuyen(9-1-06)" xfId="1001" xr:uid="{00000000-0005-0000-0000-00001D040000}"/>
    <cellStyle name="Dziesiętny [0]_Invoices2001Slovakia_TDT KHANH HOA_Tong hop Cac tuyen(9-1-06)" xfId="1002" xr:uid="{00000000-0005-0000-0000-00001E040000}"/>
    <cellStyle name="Dziesietny [0]_Invoices2001Slovakia_TDT quangngai" xfId="1003" xr:uid="{00000000-0005-0000-0000-00001F040000}"/>
    <cellStyle name="Dziesiętny [0]_Invoices2001Slovakia_TDT quangngai" xfId="1004" xr:uid="{00000000-0005-0000-0000-000020040000}"/>
    <cellStyle name="Dziesietny [0]_Invoices2001Slovakia_Tong hop Cac tuyen(9-1-06)" xfId="1005" xr:uid="{00000000-0005-0000-0000-000021040000}"/>
    <cellStyle name="Dziesietny_Invoices2001Slovakia" xfId="1006" xr:uid="{00000000-0005-0000-0000-000022040000}"/>
    <cellStyle name="Dziesiętny_Invoices2001Slovakia" xfId="1007" xr:uid="{00000000-0005-0000-0000-000023040000}"/>
    <cellStyle name="Dziesietny_Invoices2001Slovakia_Book1" xfId="1008" xr:uid="{00000000-0005-0000-0000-000024040000}"/>
    <cellStyle name="Dziesiętny_Invoices2001Slovakia_Book1" xfId="1009" xr:uid="{00000000-0005-0000-0000-000025040000}"/>
    <cellStyle name="Dziesietny_Invoices2001Slovakia_Book1_Tong hop Cac tuyen(9-1-06)" xfId="1010" xr:uid="{00000000-0005-0000-0000-000026040000}"/>
    <cellStyle name="Dziesiętny_Invoices2001Slovakia_Book1_Tong hop Cac tuyen(9-1-06)" xfId="1011" xr:uid="{00000000-0005-0000-0000-000027040000}"/>
    <cellStyle name="Dziesietny_Invoices2001Slovakia_KL K.C mat duong" xfId="1012" xr:uid="{00000000-0005-0000-0000-000028040000}"/>
    <cellStyle name="Dziesiętny_Invoices2001Slovakia_Nhalamviec VTC(25-1-05)" xfId="1013" xr:uid="{00000000-0005-0000-0000-000029040000}"/>
    <cellStyle name="Dziesietny_Invoices2001Slovakia_TDT KHANH HOA" xfId="1014" xr:uid="{00000000-0005-0000-0000-00002A040000}"/>
    <cellStyle name="Dziesiętny_Invoices2001Slovakia_TDT KHANH HOA" xfId="1015" xr:uid="{00000000-0005-0000-0000-00002B040000}"/>
    <cellStyle name="Dziesietny_Invoices2001Slovakia_TDT KHANH HOA_Tong hop Cac tuyen(9-1-06)" xfId="1016" xr:uid="{00000000-0005-0000-0000-00002C040000}"/>
    <cellStyle name="Dziesiętny_Invoices2001Slovakia_TDT KHANH HOA_Tong hop Cac tuyen(9-1-06)" xfId="1017" xr:uid="{00000000-0005-0000-0000-00002D040000}"/>
    <cellStyle name="Dziesietny_Invoices2001Slovakia_TDT quangngai" xfId="1018" xr:uid="{00000000-0005-0000-0000-00002E040000}"/>
    <cellStyle name="Dziesiętny_Invoices2001Slovakia_TDT quangngai" xfId="1019" xr:uid="{00000000-0005-0000-0000-00002F040000}"/>
    <cellStyle name="Dziesietny_Invoices2001Slovakia_Tong hop Cac tuyen(9-1-06)" xfId="1020" xr:uid="{00000000-0005-0000-0000-000030040000}"/>
    <cellStyle name="e" xfId="1021" xr:uid="{00000000-0005-0000-0000-000031040000}"/>
    <cellStyle name="Emphasis 1" xfId="1022" xr:uid="{00000000-0005-0000-0000-000032040000}"/>
    <cellStyle name="Emphasis 2" xfId="1023" xr:uid="{00000000-0005-0000-0000-000033040000}"/>
    <cellStyle name="Emphasis 3" xfId="1024" xr:uid="{00000000-0005-0000-0000-000034040000}"/>
    <cellStyle name="Enter Currency (0)" xfId="1025" xr:uid="{00000000-0005-0000-0000-000035040000}"/>
    <cellStyle name="Enter Currency (2)" xfId="1026" xr:uid="{00000000-0005-0000-0000-000036040000}"/>
    <cellStyle name="Enter Units (0)" xfId="1027" xr:uid="{00000000-0005-0000-0000-000037040000}"/>
    <cellStyle name="Enter Units (1)" xfId="1028" xr:uid="{00000000-0005-0000-0000-000038040000}"/>
    <cellStyle name="Enter Units (2)" xfId="1029" xr:uid="{00000000-0005-0000-0000-000039040000}"/>
    <cellStyle name="Entered" xfId="1030" xr:uid="{00000000-0005-0000-0000-00003A040000}"/>
    <cellStyle name="Euro" xfId="1031" xr:uid="{00000000-0005-0000-0000-00003B040000}"/>
    <cellStyle name="Excel Built-in Normal" xfId="1032" xr:uid="{00000000-0005-0000-0000-00003C040000}"/>
    <cellStyle name="Explanatory Text 2" xfId="1034" xr:uid="{00000000-0005-0000-0000-00003D040000}"/>
    <cellStyle name="Explanatory Text 3" xfId="1033" xr:uid="{00000000-0005-0000-0000-00003E040000}"/>
    <cellStyle name="f" xfId="1035" xr:uid="{00000000-0005-0000-0000-00003F040000}"/>
    <cellStyle name="Fixed" xfId="1036" xr:uid="{00000000-0005-0000-0000-000040040000}"/>
    <cellStyle name="Font Britannic16" xfId="1037" xr:uid="{00000000-0005-0000-0000-000041040000}"/>
    <cellStyle name="Font Britannic18" xfId="1038" xr:uid="{00000000-0005-0000-0000-000042040000}"/>
    <cellStyle name="Font CenturyCond 18" xfId="1039" xr:uid="{00000000-0005-0000-0000-000043040000}"/>
    <cellStyle name="Font Cond20" xfId="1040" xr:uid="{00000000-0005-0000-0000-000044040000}"/>
    <cellStyle name="Font LucidaSans16" xfId="1041" xr:uid="{00000000-0005-0000-0000-000045040000}"/>
    <cellStyle name="Font NewCenturyCond18" xfId="1042" xr:uid="{00000000-0005-0000-0000-000046040000}"/>
    <cellStyle name="Font Ottawa14" xfId="1043" xr:uid="{00000000-0005-0000-0000-000047040000}"/>
    <cellStyle name="Font Ottawa16" xfId="1044" xr:uid="{00000000-0005-0000-0000-000048040000}"/>
    <cellStyle name="Good 2" xfId="1046" xr:uid="{00000000-0005-0000-0000-000049040000}"/>
    <cellStyle name="Good 3" xfId="1045" xr:uid="{00000000-0005-0000-0000-00004A040000}"/>
    <cellStyle name="Grey" xfId="1047" xr:uid="{00000000-0005-0000-0000-00004B040000}"/>
    <cellStyle name="H" xfId="1048" xr:uid="{00000000-0005-0000-0000-00004C040000}"/>
    <cellStyle name="ha" xfId="1049" xr:uid="{00000000-0005-0000-0000-00004D040000}"/>
    <cellStyle name="HAI" xfId="1050" xr:uid="{00000000-0005-0000-0000-00004E040000}"/>
    <cellStyle name="Head 1" xfId="1051" xr:uid="{00000000-0005-0000-0000-00004F040000}"/>
    <cellStyle name="HEADER" xfId="1052" xr:uid="{00000000-0005-0000-0000-000050040000}"/>
    <cellStyle name="Header1" xfId="1053" xr:uid="{00000000-0005-0000-0000-000051040000}"/>
    <cellStyle name="Header2" xfId="1054" xr:uid="{00000000-0005-0000-0000-000052040000}"/>
    <cellStyle name="Heading 1 2" xfId="1056" xr:uid="{00000000-0005-0000-0000-000053040000}"/>
    <cellStyle name="Heading 1 3" xfId="1057" xr:uid="{00000000-0005-0000-0000-000054040000}"/>
    <cellStyle name="Heading 1 4" xfId="1055" xr:uid="{00000000-0005-0000-0000-000055040000}"/>
    <cellStyle name="Heading 2 2" xfId="1059" xr:uid="{00000000-0005-0000-0000-000056040000}"/>
    <cellStyle name="Heading 2 3" xfId="1060" xr:uid="{00000000-0005-0000-0000-000057040000}"/>
    <cellStyle name="Heading 2 4" xfId="1058" xr:uid="{00000000-0005-0000-0000-000058040000}"/>
    <cellStyle name="Heading 3 2" xfId="1062" xr:uid="{00000000-0005-0000-0000-000059040000}"/>
    <cellStyle name="Heading 3 3" xfId="1061" xr:uid="{00000000-0005-0000-0000-00005A040000}"/>
    <cellStyle name="Heading 4 2" xfId="1064" xr:uid="{00000000-0005-0000-0000-00005B040000}"/>
    <cellStyle name="Heading 4 3" xfId="1063" xr:uid="{00000000-0005-0000-0000-00005C040000}"/>
    <cellStyle name="HEADING1" xfId="1065" xr:uid="{00000000-0005-0000-0000-00005D040000}"/>
    <cellStyle name="HEADING2" xfId="1066" xr:uid="{00000000-0005-0000-0000-00005E040000}"/>
    <cellStyle name="HEADINGS" xfId="1067" xr:uid="{00000000-0005-0000-0000-00005F040000}"/>
    <cellStyle name="HEADINGSTOP" xfId="1068" xr:uid="{00000000-0005-0000-0000-000060040000}"/>
    <cellStyle name="headoption" xfId="1069" xr:uid="{00000000-0005-0000-0000-000061040000}"/>
    <cellStyle name="Hoa-Scholl" xfId="1070" xr:uid="{00000000-0005-0000-0000-000062040000}"/>
    <cellStyle name="i·0" xfId="1071" xr:uid="{00000000-0005-0000-0000-000063040000}"/>
    <cellStyle name="_x0001_í½?" xfId="1072" xr:uid="{00000000-0005-0000-0000-000064040000}"/>
    <cellStyle name="_x0001_íå_x001b_ô " xfId="1073" xr:uid="{00000000-0005-0000-0000-000065040000}"/>
    <cellStyle name="_x0001_íå_x001b_ô_" xfId="1074" xr:uid="{00000000-0005-0000-0000-000066040000}"/>
    <cellStyle name="Input [yellow]" xfId="1076" xr:uid="{00000000-0005-0000-0000-000067040000}"/>
    <cellStyle name="Input 10" xfId="1743" xr:uid="{00000000-0005-0000-0000-000068040000}"/>
    <cellStyle name="Input 11" xfId="1682" xr:uid="{00000000-0005-0000-0000-000069040000}"/>
    <cellStyle name="Input 12" xfId="1744" xr:uid="{00000000-0005-0000-0000-00006A040000}"/>
    <cellStyle name="Input 2" xfId="1077" xr:uid="{00000000-0005-0000-0000-00006B040000}"/>
    <cellStyle name="Input 3" xfId="1075" xr:uid="{00000000-0005-0000-0000-00006C040000}"/>
    <cellStyle name="Input 4" xfId="1740" xr:uid="{00000000-0005-0000-0000-00006D040000}"/>
    <cellStyle name="Input 5" xfId="1685" xr:uid="{00000000-0005-0000-0000-00006E040000}"/>
    <cellStyle name="Input 6" xfId="1742" xr:uid="{00000000-0005-0000-0000-00006F040000}"/>
    <cellStyle name="Input 7" xfId="1684" xr:uid="{00000000-0005-0000-0000-000070040000}"/>
    <cellStyle name="Input 8" xfId="1741" xr:uid="{00000000-0005-0000-0000-000071040000}"/>
    <cellStyle name="Input 9" xfId="1683" xr:uid="{00000000-0005-0000-0000-000072040000}"/>
    <cellStyle name="khanh" xfId="1078" xr:uid="{00000000-0005-0000-0000-000073040000}"/>
    <cellStyle name="khung" xfId="1079" xr:uid="{00000000-0005-0000-0000-000074040000}"/>
    <cellStyle name="Ledger 17 x 11 in" xfId="1080" xr:uid="{00000000-0005-0000-0000-000075040000}"/>
    <cellStyle name="Ledger 17 x 11 in 2" xfId="1081" xr:uid="{00000000-0005-0000-0000-000076040000}"/>
    <cellStyle name="Link Currency (0)" xfId="1082" xr:uid="{00000000-0005-0000-0000-000077040000}"/>
    <cellStyle name="Link Currency (2)" xfId="1083" xr:uid="{00000000-0005-0000-0000-000078040000}"/>
    <cellStyle name="Link Units (0)" xfId="1084" xr:uid="{00000000-0005-0000-0000-000079040000}"/>
    <cellStyle name="Link Units (1)" xfId="1085" xr:uid="{00000000-0005-0000-0000-00007A040000}"/>
    <cellStyle name="Link Units (2)" xfId="1086" xr:uid="{00000000-0005-0000-0000-00007B040000}"/>
    <cellStyle name="Linked Cell 2" xfId="1088" xr:uid="{00000000-0005-0000-0000-00007C040000}"/>
    <cellStyle name="Linked Cell 3" xfId="1087" xr:uid="{00000000-0005-0000-0000-00007D040000}"/>
    <cellStyle name="luc" xfId="1089" xr:uid="{00000000-0005-0000-0000-00007E040000}"/>
    <cellStyle name="luc2" xfId="1090" xr:uid="{00000000-0005-0000-0000-00007F040000}"/>
    <cellStyle name="MAU" xfId="1091" xr:uid="{00000000-0005-0000-0000-000080040000}"/>
    <cellStyle name="Millares [0]_Well Timing" xfId="1092" xr:uid="{00000000-0005-0000-0000-000081040000}"/>
    <cellStyle name="Millares_Well Timing" xfId="1093" xr:uid="{00000000-0005-0000-0000-000082040000}"/>
    <cellStyle name="Milliers [0]_      " xfId="1094" xr:uid="{00000000-0005-0000-0000-000083040000}"/>
    <cellStyle name="Milliers_      " xfId="1095" xr:uid="{00000000-0005-0000-0000-000084040000}"/>
    <cellStyle name="Model" xfId="1096" xr:uid="{00000000-0005-0000-0000-000085040000}"/>
    <cellStyle name="moi" xfId="1097" xr:uid="{00000000-0005-0000-0000-000086040000}"/>
    <cellStyle name="Moneda [0]_Well Timing" xfId="1098" xr:uid="{00000000-0005-0000-0000-000087040000}"/>
    <cellStyle name="Moneda_Well Timing" xfId="1099" xr:uid="{00000000-0005-0000-0000-000088040000}"/>
    <cellStyle name="Monétaire [0]_      " xfId="1100" xr:uid="{00000000-0005-0000-0000-000089040000}"/>
    <cellStyle name="Monétaire_      " xfId="1101" xr:uid="{00000000-0005-0000-0000-00008A040000}"/>
    <cellStyle name="n" xfId="1102" xr:uid="{00000000-0005-0000-0000-00008B040000}"/>
    <cellStyle name="n1" xfId="1103" xr:uid="{00000000-0005-0000-0000-00008C040000}"/>
    <cellStyle name="Neutral 2" xfId="1105" xr:uid="{00000000-0005-0000-0000-00008D040000}"/>
    <cellStyle name="Neutral 3" xfId="1104" xr:uid="{00000000-0005-0000-0000-00008E040000}"/>
    <cellStyle name="New" xfId="1106" xr:uid="{00000000-0005-0000-0000-00008F040000}"/>
    <cellStyle name="New Times Roman" xfId="1107" xr:uid="{00000000-0005-0000-0000-000090040000}"/>
    <cellStyle name="New_2021 - Thu c P.Linh" xfId="1108" xr:uid="{00000000-0005-0000-0000-000091040000}"/>
    <cellStyle name="no dec" xfId="1109" xr:uid="{00000000-0005-0000-0000-000092040000}"/>
    <cellStyle name="ÑONVÒ" xfId="1110" xr:uid="{00000000-0005-0000-0000-000093040000}"/>
    <cellStyle name="Normal - ??1" xfId="1111" xr:uid="{00000000-0005-0000-0000-000095040000}"/>
    <cellStyle name="Normal - Style1" xfId="1112" xr:uid="{00000000-0005-0000-0000-000096040000}"/>
    <cellStyle name="Normal - 유형1" xfId="1113" xr:uid="{00000000-0005-0000-0000-000097040000}"/>
    <cellStyle name="Normal 10" xfId="1114" xr:uid="{00000000-0005-0000-0000-000098040000}"/>
    <cellStyle name="Normal 10 2" xfId="1115" xr:uid="{00000000-0005-0000-0000-000099040000}"/>
    <cellStyle name="Normal 10 2 2" xfId="1116" xr:uid="{00000000-0005-0000-0000-00009A040000}"/>
    <cellStyle name="Normal 10 2 3" xfId="1117" xr:uid="{00000000-0005-0000-0000-00009B040000}"/>
    <cellStyle name="Normal 10 3" xfId="1118" xr:uid="{00000000-0005-0000-0000-00009C040000}"/>
    <cellStyle name="Normal 10 4" xfId="1119" xr:uid="{00000000-0005-0000-0000-00009D040000}"/>
    <cellStyle name="Normal 10_Bi_u __t" xfId="1120" xr:uid="{00000000-0005-0000-0000-00009E040000}"/>
    <cellStyle name="Normal 11" xfId="1121" xr:uid="{00000000-0005-0000-0000-00009F040000}"/>
    <cellStyle name="Normal 11 2" xfId="1122" xr:uid="{00000000-0005-0000-0000-0000A0040000}"/>
    <cellStyle name="Normal 11 3" xfId="1123" xr:uid="{00000000-0005-0000-0000-0000A1040000}"/>
    <cellStyle name="Normal 11 3 2" xfId="1124" xr:uid="{00000000-0005-0000-0000-0000A2040000}"/>
    <cellStyle name="Normal 12" xfId="1125" xr:uid="{00000000-0005-0000-0000-0000A3040000}"/>
    <cellStyle name="Normal 12 2" xfId="1126" xr:uid="{00000000-0005-0000-0000-0000A4040000}"/>
    <cellStyle name="Normal 12 2 2" xfId="1127" xr:uid="{00000000-0005-0000-0000-0000A5040000}"/>
    <cellStyle name="Normal 12 2_Biểu số 49_NĐ 31" xfId="1128" xr:uid="{00000000-0005-0000-0000-0000A6040000}"/>
    <cellStyle name="Normal 12_Biểu 61" xfId="1129" xr:uid="{00000000-0005-0000-0000-0000A7040000}"/>
    <cellStyle name="Normal 13" xfId="1130" xr:uid="{00000000-0005-0000-0000-0000A8040000}"/>
    <cellStyle name="Normal 13 2" xfId="1131" xr:uid="{00000000-0005-0000-0000-0000A9040000}"/>
    <cellStyle name="Normal 14" xfId="1132" xr:uid="{00000000-0005-0000-0000-0000AA040000}"/>
    <cellStyle name="Normal 15" xfId="1133" xr:uid="{00000000-0005-0000-0000-0000AB040000}"/>
    <cellStyle name="Normal 15 2" xfId="1134" xr:uid="{00000000-0005-0000-0000-0000AC040000}"/>
    <cellStyle name="Normal 16" xfId="1135" xr:uid="{00000000-0005-0000-0000-0000AD040000}"/>
    <cellStyle name="Normal 17" xfId="1136" xr:uid="{00000000-0005-0000-0000-0000AE040000}"/>
    <cellStyle name="Normal 17 2" xfId="1137" xr:uid="{00000000-0005-0000-0000-0000AF040000}"/>
    <cellStyle name="Normal 17_Biểu số 49_NĐ 31" xfId="1138" xr:uid="{00000000-0005-0000-0000-0000B0040000}"/>
    <cellStyle name="Normal 18" xfId="1139" xr:uid="{00000000-0005-0000-0000-0000B1040000}"/>
    <cellStyle name="Normal 19" xfId="1140" xr:uid="{00000000-0005-0000-0000-0000B2040000}"/>
    <cellStyle name="Normal 2" xfId="1141" xr:uid="{00000000-0005-0000-0000-0000B3040000}"/>
    <cellStyle name="Normal 2 10" xfId="1142" xr:uid="{00000000-0005-0000-0000-0000B4040000}"/>
    <cellStyle name="Normal 2 11" xfId="1143" xr:uid="{00000000-0005-0000-0000-0000B5040000}"/>
    <cellStyle name="Normal 2 12" xfId="1144" xr:uid="{00000000-0005-0000-0000-0000B6040000}"/>
    <cellStyle name="Normal 2 2" xfId="1145" xr:uid="{00000000-0005-0000-0000-0000B7040000}"/>
    <cellStyle name="Normal 2 2 10" xfId="1146" xr:uid="{00000000-0005-0000-0000-0000B8040000}"/>
    <cellStyle name="Normal 2 2 11" xfId="1147" xr:uid="{00000000-0005-0000-0000-0000B9040000}"/>
    <cellStyle name="Normal 2 2 2" xfId="1148" xr:uid="{00000000-0005-0000-0000-0000BA040000}"/>
    <cellStyle name="Normal 2 2 2 2" xfId="1149" xr:uid="{00000000-0005-0000-0000-0000BB040000}"/>
    <cellStyle name="Normal 2 2 3" xfId="1150" xr:uid="{00000000-0005-0000-0000-0000BC040000}"/>
    <cellStyle name="Normal 2 2 4" xfId="1151" xr:uid="{00000000-0005-0000-0000-0000BD040000}"/>
    <cellStyle name="Normal 2 2 5" xfId="1152" xr:uid="{00000000-0005-0000-0000-0000BE040000}"/>
    <cellStyle name="Normal 2 2 6" xfId="1153" xr:uid="{00000000-0005-0000-0000-0000BF040000}"/>
    <cellStyle name="Normal 2 2 7" xfId="1154" xr:uid="{00000000-0005-0000-0000-0000C0040000}"/>
    <cellStyle name="Normal 2 2 8" xfId="1155" xr:uid="{00000000-0005-0000-0000-0000C1040000}"/>
    <cellStyle name="Normal 2 2 9" xfId="1156" xr:uid="{00000000-0005-0000-0000-0000C2040000}"/>
    <cellStyle name="Normal 2 2_2018 luong_Sau khi dieu chinh (1)" xfId="1157" xr:uid="{00000000-0005-0000-0000-0000C3040000}"/>
    <cellStyle name="Normal 2 3" xfId="1158" xr:uid="{00000000-0005-0000-0000-0000C4040000}"/>
    <cellStyle name="Normal 2 3 2" xfId="1159" xr:uid="{00000000-0005-0000-0000-0000C5040000}"/>
    <cellStyle name="Normal 2 3_2018 luong_Sau khi dieu chinh (1)" xfId="1160" xr:uid="{00000000-0005-0000-0000-0000C6040000}"/>
    <cellStyle name="Normal 2 4" xfId="1161" xr:uid="{00000000-0005-0000-0000-0000C7040000}"/>
    <cellStyle name="Normal 2 5" xfId="1162" xr:uid="{00000000-0005-0000-0000-0000C8040000}"/>
    <cellStyle name="Normal 2 6" xfId="1163" xr:uid="{00000000-0005-0000-0000-0000C9040000}"/>
    <cellStyle name="Normal 2 7" xfId="1164" xr:uid="{00000000-0005-0000-0000-0000CA040000}"/>
    <cellStyle name="Normal 2 8" xfId="1165" xr:uid="{00000000-0005-0000-0000-0000CB040000}"/>
    <cellStyle name="Normal 2 9" xfId="1166" xr:uid="{00000000-0005-0000-0000-0000CC040000}"/>
    <cellStyle name="Normal 2_2018 luong_Sau khi dieu chinh (1)" xfId="1167" xr:uid="{00000000-0005-0000-0000-0000CD040000}"/>
    <cellStyle name="Normal 20" xfId="1168" xr:uid="{00000000-0005-0000-0000-0000CE040000}"/>
    <cellStyle name="Normal 20 2" xfId="1169" xr:uid="{00000000-0005-0000-0000-0000CF040000}"/>
    <cellStyle name="Normal 21" xfId="1170" xr:uid="{00000000-0005-0000-0000-0000D0040000}"/>
    <cellStyle name="Normal 21 2" xfId="1171" xr:uid="{00000000-0005-0000-0000-0000D1040000}"/>
    <cellStyle name="Normal 22" xfId="1172" xr:uid="{00000000-0005-0000-0000-0000D2040000}"/>
    <cellStyle name="Normal 22 2" xfId="1173" xr:uid="{00000000-0005-0000-0000-0000D3040000}"/>
    <cellStyle name="Normal 23" xfId="1174" xr:uid="{00000000-0005-0000-0000-0000D4040000}"/>
    <cellStyle name="Normal 23 2" xfId="1175" xr:uid="{00000000-0005-0000-0000-0000D5040000}"/>
    <cellStyle name="Normal 24" xfId="1176" xr:uid="{00000000-0005-0000-0000-0000D6040000}"/>
    <cellStyle name="Normal 25" xfId="1177" xr:uid="{00000000-0005-0000-0000-0000D7040000}"/>
    <cellStyle name="Normal 26" xfId="1178" xr:uid="{00000000-0005-0000-0000-0000D8040000}"/>
    <cellStyle name="Normal 27" xfId="1179" xr:uid="{00000000-0005-0000-0000-0000D9040000}"/>
    <cellStyle name="Normal 28" xfId="1180" xr:uid="{00000000-0005-0000-0000-0000DA040000}"/>
    <cellStyle name="Normal 29" xfId="1181" xr:uid="{00000000-0005-0000-0000-0000DB040000}"/>
    <cellStyle name="Normal 3" xfId="1182" xr:uid="{00000000-0005-0000-0000-0000DC040000}"/>
    <cellStyle name="Normal 3 19" xfId="1183" xr:uid="{00000000-0005-0000-0000-0000DD040000}"/>
    <cellStyle name="Normal 3 2" xfId="1184" xr:uid="{00000000-0005-0000-0000-0000DE040000}"/>
    <cellStyle name="Normal 3 2 2" xfId="1185" xr:uid="{00000000-0005-0000-0000-0000DF040000}"/>
    <cellStyle name="Normal 3 2_Biểu 61" xfId="1186" xr:uid="{00000000-0005-0000-0000-0000E0040000}"/>
    <cellStyle name="Normal 3 3" xfId="1187" xr:uid="{00000000-0005-0000-0000-0000E1040000}"/>
    <cellStyle name="Normal 3 3 2" xfId="1188" xr:uid="{00000000-0005-0000-0000-0000E2040000}"/>
    <cellStyle name="Normal 3 4" xfId="1189" xr:uid="{00000000-0005-0000-0000-0000E3040000}"/>
    <cellStyle name="Normal 3 4 2" xfId="1190" xr:uid="{00000000-0005-0000-0000-0000E4040000}"/>
    <cellStyle name="Normal 3 4 3" xfId="1191" xr:uid="{00000000-0005-0000-0000-0000E5040000}"/>
    <cellStyle name="Normal 3 4_NĐ 31" xfId="1192" xr:uid="{00000000-0005-0000-0000-0000E6040000}"/>
    <cellStyle name="Normal 3 5" xfId="1193" xr:uid="{00000000-0005-0000-0000-0000E7040000}"/>
    <cellStyle name="Normal 3_Bi_u __t" xfId="1194" xr:uid="{00000000-0005-0000-0000-0000E8040000}"/>
    <cellStyle name="Normal 30" xfId="1195" xr:uid="{00000000-0005-0000-0000-0000E9040000}"/>
    <cellStyle name="Normal 31" xfId="1196" xr:uid="{00000000-0005-0000-0000-0000EA040000}"/>
    <cellStyle name="Normal 32" xfId="1197" xr:uid="{00000000-0005-0000-0000-0000EB040000}"/>
    <cellStyle name="Normal 33" xfId="1198" xr:uid="{00000000-0005-0000-0000-0000EC040000}"/>
    <cellStyle name="Normal 34" xfId="1199" xr:uid="{00000000-0005-0000-0000-0000ED040000}"/>
    <cellStyle name="Normal 35" xfId="1200" xr:uid="{00000000-0005-0000-0000-0000EE040000}"/>
    <cellStyle name="Normal 36" xfId="1201" xr:uid="{00000000-0005-0000-0000-0000EF040000}"/>
    <cellStyle name="Normal 37" xfId="1202" xr:uid="{00000000-0005-0000-0000-0000F0040000}"/>
    <cellStyle name="Normal 38" xfId="1203" xr:uid="{00000000-0005-0000-0000-0000F1040000}"/>
    <cellStyle name="Normal 39" xfId="1204" xr:uid="{00000000-0005-0000-0000-0000F2040000}"/>
    <cellStyle name="Normal 4" xfId="1205" xr:uid="{00000000-0005-0000-0000-0000F3040000}"/>
    <cellStyle name="Normal 4 2" xfId="1206" xr:uid="{00000000-0005-0000-0000-0000F4040000}"/>
    <cellStyle name="Normal 4 2 2" xfId="1207" xr:uid="{00000000-0005-0000-0000-0000F5040000}"/>
    <cellStyle name="Normal 4 3" xfId="1208" xr:uid="{00000000-0005-0000-0000-0000F6040000}"/>
    <cellStyle name="Normal 4_Biểu 61" xfId="1209" xr:uid="{00000000-0005-0000-0000-0000F7040000}"/>
    <cellStyle name="Normal 40" xfId="1210" xr:uid="{00000000-0005-0000-0000-0000F8040000}"/>
    <cellStyle name="Normal 41" xfId="1211" xr:uid="{00000000-0005-0000-0000-0000F9040000}"/>
    <cellStyle name="Normal 42" xfId="1212" xr:uid="{00000000-0005-0000-0000-0000FA040000}"/>
    <cellStyle name="Normal 43" xfId="1213" xr:uid="{00000000-0005-0000-0000-0000FB040000}"/>
    <cellStyle name="Normal 44" xfId="1214" xr:uid="{00000000-0005-0000-0000-0000FC040000}"/>
    <cellStyle name="Normal 45" xfId="1215" xr:uid="{00000000-0005-0000-0000-0000FD040000}"/>
    <cellStyle name="Normal 46" xfId="1216" xr:uid="{00000000-0005-0000-0000-0000FE040000}"/>
    <cellStyle name="Normal 47" xfId="1217" xr:uid="{00000000-0005-0000-0000-0000FF040000}"/>
    <cellStyle name="Normal 48" xfId="1218" xr:uid="{00000000-0005-0000-0000-000000050000}"/>
    <cellStyle name="Normal 49" xfId="1219" xr:uid="{00000000-0005-0000-0000-000001050000}"/>
    <cellStyle name="Normal 5" xfId="1220" xr:uid="{00000000-0005-0000-0000-000002050000}"/>
    <cellStyle name="Normal 5 2" xfId="1221" xr:uid="{00000000-0005-0000-0000-000003050000}"/>
    <cellStyle name="Normal 5_2018 luong_Sau khi dieu chinh (1)" xfId="1222" xr:uid="{00000000-0005-0000-0000-000004050000}"/>
    <cellStyle name="Normal 50" xfId="1223" xr:uid="{00000000-0005-0000-0000-000005050000}"/>
    <cellStyle name="Normal 51" xfId="1224" xr:uid="{00000000-0005-0000-0000-000006050000}"/>
    <cellStyle name="Normal 52" xfId="1225" xr:uid="{00000000-0005-0000-0000-000007050000}"/>
    <cellStyle name="Normal 53" xfId="1226" xr:uid="{00000000-0005-0000-0000-000008050000}"/>
    <cellStyle name="Normal 54" xfId="1227" xr:uid="{00000000-0005-0000-0000-000009050000}"/>
    <cellStyle name="Normal 55" xfId="1228" xr:uid="{00000000-0005-0000-0000-00000A050000}"/>
    <cellStyle name="Normal 56" xfId="1229" xr:uid="{00000000-0005-0000-0000-00000B050000}"/>
    <cellStyle name="Normal 57" xfId="1230" xr:uid="{00000000-0005-0000-0000-00000C050000}"/>
    <cellStyle name="Normal 57 2" xfId="1231" xr:uid="{00000000-0005-0000-0000-00000D050000}"/>
    <cellStyle name="Normal 58" xfId="1232" xr:uid="{00000000-0005-0000-0000-00000E050000}"/>
    <cellStyle name="Normal 59" xfId="1233" xr:uid="{00000000-0005-0000-0000-00000F050000}"/>
    <cellStyle name="Normal 6" xfId="1234" xr:uid="{00000000-0005-0000-0000-000010050000}"/>
    <cellStyle name="Normal 6 2" xfId="1235" xr:uid="{00000000-0005-0000-0000-000011050000}"/>
    <cellStyle name="Normal 6 3" xfId="1236" xr:uid="{00000000-0005-0000-0000-000012050000}"/>
    <cellStyle name="Normal 6 3 2" xfId="1237" xr:uid="{00000000-0005-0000-0000-000013050000}"/>
    <cellStyle name="Normal 6 4" xfId="1238" xr:uid="{00000000-0005-0000-0000-000014050000}"/>
    <cellStyle name="Normal 6 5" xfId="1239" xr:uid="{00000000-0005-0000-0000-000015050000}"/>
    <cellStyle name="Normal 6_Bi_u __t" xfId="1240" xr:uid="{00000000-0005-0000-0000-000016050000}"/>
    <cellStyle name="Normal 60" xfId="1241" xr:uid="{00000000-0005-0000-0000-000017050000}"/>
    <cellStyle name="Normal 61" xfId="1242" xr:uid="{00000000-0005-0000-0000-000018050000}"/>
    <cellStyle name="Normal 62" xfId="1243" xr:uid="{00000000-0005-0000-0000-000019050000}"/>
    <cellStyle name="Normal 63" xfId="1244" xr:uid="{00000000-0005-0000-0000-00001A050000}"/>
    <cellStyle name="Normal 64" xfId="1245" xr:uid="{00000000-0005-0000-0000-00001B050000}"/>
    <cellStyle name="Normal 65" xfId="1246" xr:uid="{00000000-0005-0000-0000-00001C050000}"/>
    <cellStyle name="Normal 66" xfId="1247" xr:uid="{00000000-0005-0000-0000-00001D050000}"/>
    <cellStyle name="Normal 67" xfId="1248" xr:uid="{00000000-0005-0000-0000-00001E050000}"/>
    <cellStyle name="Normal 68" xfId="1249" xr:uid="{00000000-0005-0000-0000-00001F050000}"/>
    <cellStyle name="Normal 69" xfId="1250" xr:uid="{00000000-0005-0000-0000-000020050000}"/>
    <cellStyle name="Normal 7" xfId="1251" xr:uid="{00000000-0005-0000-0000-000021050000}"/>
    <cellStyle name="Normal 70" xfId="1252" xr:uid="{00000000-0005-0000-0000-000022050000}"/>
    <cellStyle name="Normal 71" xfId="1253" xr:uid="{00000000-0005-0000-0000-000023050000}"/>
    <cellStyle name="Normal 72" xfId="1254" xr:uid="{00000000-0005-0000-0000-000024050000}"/>
    <cellStyle name="Normal 73" xfId="1255" xr:uid="{00000000-0005-0000-0000-000025050000}"/>
    <cellStyle name="Normal 74" xfId="1256" xr:uid="{00000000-0005-0000-0000-000026050000}"/>
    <cellStyle name="Normal 75" xfId="1257" xr:uid="{00000000-0005-0000-0000-000027050000}"/>
    <cellStyle name="Normal 76" xfId="1258" xr:uid="{00000000-0005-0000-0000-000028050000}"/>
    <cellStyle name="Normal 77" xfId="1259" xr:uid="{00000000-0005-0000-0000-000029050000}"/>
    <cellStyle name="Normal 78" xfId="1260" xr:uid="{00000000-0005-0000-0000-00002A050000}"/>
    <cellStyle name="Normal 79" xfId="1261" xr:uid="{00000000-0005-0000-0000-00002B050000}"/>
    <cellStyle name="Normal 8" xfId="1262" xr:uid="{00000000-0005-0000-0000-00002C050000}"/>
    <cellStyle name="Normal 8 2" xfId="1263" xr:uid="{00000000-0005-0000-0000-00002D050000}"/>
    <cellStyle name="Normal 80" xfId="1264" xr:uid="{00000000-0005-0000-0000-00002E050000}"/>
    <cellStyle name="Normal 81" xfId="1" xr:uid="{00000000-0005-0000-0000-00002F050000}"/>
    <cellStyle name="Normal 82" xfId="1677" xr:uid="{00000000-0005-0000-0000-000030050000}"/>
    <cellStyle name="Normal 83" xfId="1750" xr:uid="{00000000-0005-0000-0000-000031050000}"/>
    <cellStyle name="Normal 84" xfId="1751" xr:uid="{00000000-0005-0000-0000-000032050000}"/>
    <cellStyle name="Normal 85" xfId="1753" xr:uid="{00000000-0005-0000-0000-000033050000}"/>
    <cellStyle name="Normal 86" xfId="1754" xr:uid="{00000000-0005-0000-0000-000034050000}"/>
    <cellStyle name="Normal 87" xfId="1752" xr:uid="{00000000-0005-0000-0000-000035050000}"/>
    <cellStyle name="Normal 88" xfId="1756" xr:uid="{00000000-0005-0000-0000-000036050000}"/>
    <cellStyle name="Normal 89" xfId="1757" xr:uid="{00000000-0005-0000-0000-000037050000}"/>
    <cellStyle name="Normal 9" xfId="1265" xr:uid="{00000000-0005-0000-0000-000038050000}"/>
    <cellStyle name="Normal 9 2" xfId="1266" xr:uid="{00000000-0005-0000-0000-000039050000}"/>
    <cellStyle name="Normal 9 3" xfId="1267" xr:uid="{00000000-0005-0000-0000-00003A050000}"/>
    <cellStyle name="Normal 9_Bi_u __t" xfId="1268" xr:uid="{00000000-0005-0000-0000-00003B050000}"/>
    <cellStyle name="Normal 90" xfId="1755" xr:uid="{00000000-0005-0000-0000-00003C050000}"/>
    <cellStyle name="Normal1" xfId="1269" xr:uid="{00000000-0005-0000-0000-00003D050000}"/>
    <cellStyle name="Normalny_Cennik obowiazuje od 06-08-2001 r (1)" xfId="1270" xr:uid="{00000000-0005-0000-0000-00003E050000}"/>
    <cellStyle name="Note 2" xfId="1272" xr:uid="{00000000-0005-0000-0000-00003F050000}"/>
    <cellStyle name="Note 3" xfId="1271" xr:uid="{00000000-0005-0000-0000-000040050000}"/>
    <cellStyle name="Œ…‹æØ‚è [0.00]_laroux" xfId="1273" xr:uid="{00000000-0005-0000-0000-000041050000}"/>
    <cellStyle name="Œ…‹æØ‚è_laroux" xfId="1274" xr:uid="{00000000-0005-0000-0000-000042050000}"/>
    <cellStyle name="oft Excel]_x000d__x000a_Comment=open=/f ‚ðw’è‚·‚é‚ÆAƒ†[ƒU[’è‹`ŠÖ”‚ðŠÖ”“\‚è•t‚¯‚Ìˆê——‚É“o˜^‚·‚é‚±‚Æ‚ª‚Å‚«‚Ü‚·B_x000d__x000a_Maximized" xfId="1275" xr:uid="{00000000-0005-0000-0000-000043050000}"/>
    <cellStyle name="oft Excel]_x000d__x000a_Comment=open=/f ‚ðŽw’è‚·‚é‚ÆAƒ†[ƒU[’è‹`ŠÖ”‚ðŠÖ”“\‚è•t‚¯‚Ìˆê——‚É“o˜^‚·‚é‚±‚Æ‚ª‚Å‚«‚Ü‚·B_x000d__x000a_Maximized" xfId="1276" xr:uid="{00000000-0005-0000-0000-000044050000}"/>
    <cellStyle name="oft Excel]_x000d__x000a_Comment=The open=/f lines load custom functions into the Paste Function list._x000d__x000a_Maximized=2_x000d__x000a_Basics=1_x000d__x000a_A" xfId="1277" xr:uid="{00000000-0005-0000-0000-000045050000}"/>
    <cellStyle name="oft Excel]_x000d__x000a_Comment=The open=/f lines load custom functions into the Paste Function list._x000d__x000a_Maximized=3_x000d__x000a_Basics=1_x000d__x000a_A" xfId="1278" xr:uid="{00000000-0005-0000-0000-000046050000}"/>
    <cellStyle name="omma [0]_Mktg Prog" xfId="1279" xr:uid="{00000000-0005-0000-0000-000047050000}"/>
    <cellStyle name="ormal_Sheet1_1" xfId="1280" xr:uid="{00000000-0005-0000-0000-000048050000}"/>
    <cellStyle name="Output 2" xfId="1282" xr:uid="{00000000-0005-0000-0000-000049050000}"/>
    <cellStyle name="Output 3" xfId="1281" xr:uid="{00000000-0005-0000-0000-00004A050000}"/>
    <cellStyle name="Pattern" xfId="1283" xr:uid="{00000000-0005-0000-0000-00004B050000}"/>
    <cellStyle name="per.style" xfId="1284" xr:uid="{00000000-0005-0000-0000-00004C050000}"/>
    <cellStyle name="Percent [0]" xfId="1286" xr:uid="{00000000-0005-0000-0000-00004E050000}"/>
    <cellStyle name="Percent [00]" xfId="1287" xr:uid="{00000000-0005-0000-0000-00004F050000}"/>
    <cellStyle name="Percent [2]" xfId="1288" xr:uid="{00000000-0005-0000-0000-000050050000}"/>
    <cellStyle name="Percent 10" xfId="1289" xr:uid="{00000000-0005-0000-0000-000051050000}"/>
    <cellStyle name="Percent 11" xfId="1748" xr:uid="{00000000-0005-0000-0000-000052050000}"/>
    <cellStyle name="Percent 12" xfId="1678" xr:uid="{00000000-0005-0000-0000-000053050000}"/>
    <cellStyle name="Percent 13" xfId="1749" xr:uid="{00000000-0005-0000-0000-000054050000}"/>
    <cellStyle name="Percent 2" xfId="1290" xr:uid="{00000000-0005-0000-0000-000055050000}"/>
    <cellStyle name="Percent 3" xfId="1285" xr:uid="{00000000-0005-0000-0000-000056050000}"/>
    <cellStyle name="Percent 4" xfId="1745" xr:uid="{00000000-0005-0000-0000-000057050000}"/>
    <cellStyle name="Percent 5" xfId="1681" xr:uid="{00000000-0005-0000-0000-000058050000}"/>
    <cellStyle name="Percent 6" xfId="1746" xr:uid="{00000000-0005-0000-0000-000059050000}"/>
    <cellStyle name="Percent 7" xfId="1680" xr:uid="{00000000-0005-0000-0000-00005A050000}"/>
    <cellStyle name="Percent 8" xfId="1747" xr:uid="{00000000-0005-0000-0000-00005B050000}"/>
    <cellStyle name="Percent 9" xfId="1679" xr:uid="{00000000-0005-0000-0000-00005C050000}"/>
    <cellStyle name="PERCENTAGE" xfId="1291" xr:uid="{00000000-0005-0000-0000-00005D050000}"/>
    <cellStyle name="Phần trăm" xfId="1758" builtinId="5"/>
    <cellStyle name="PrePop Currency (0)" xfId="1292" xr:uid="{00000000-0005-0000-0000-00005E050000}"/>
    <cellStyle name="PrePop Currency (2)" xfId="1293" xr:uid="{00000000-0005-0000-0000-00005F050000}"/>
    <cellStyle name="PrePop Units (0)" xfId="1294" xr:uid="{00000000-0005-0000-0000-000060050000}"/>
    <cellStyle name="PrePop Units (1)" xfId="1295" xr:uid="{00000000-0005-0000-0000-000061050000}"/>
    <cellStyle name="PrePop Units (2)" xfId="1296" xr:uid="{00000000-0005-0000-0000-000062050000}"/>
    <cellStyle name="pricing" xfId="1297" xr:uid="{00000000-0005-0000-0000-000063050000}"/>
    <cellStyle name="PSChar" xfId="1298" xr:uid="{00000000-0005-0000-0000-000064050000}"/>
    <cellStyle name="PSHeading" xfId="1299" xr:uid="{00000000-0005-0000-0000-000065050000}"/>
    <cellStyle name="QG" xfId="1300" xr:uid="{00000000-0005-0000-0000-000066050000}"/>
    <cellStyle name="QUANG" xfId="1301" xr:uid="{00000000-0005-0000-0000-000067050000}"/>
    <cellStyle name="regstoresfromspecstores" xfId="1302" xr:uid="{00000000-0005-0000-0000-000068050000}"/>
    <cellStyle name="RevList" xfId="1303" xr:uid="{00000000-0005-0000-0000-000069050000}"/>
    <cellStyle name="S—_x0008_" xfId="1304" xr:uid="{00000000-0005-0000-0000-00006A050000}"/>
    <cellStyle name="s]_x000d__x000a_spooler=yes_x000d__x000a_load=_x000d__x000a_Beep=yes_x000d__x000a_NullPort=None_x000d__x000a_BorderWidth=3_x000d__x000a_CursorBlinkRate=1200_x000d__x000a_DoubleClickSpeed=452_x000d__x000a_Programs=co" xfId="1305" xr:uid="{00000000-0005-0000-0000-00006B050000}"/>
    <cellStyle name="S—_x0008__BB Quang Dong" xfId="1306" xr:uid="{00000000-0005-0000-0000-00006C050000}"/>
    <cellStyle name="s1" xfId="1307" xr:uid="{00000000-0005-0000-0000-00006D050000}"/>
    <cellStyle name="SAPBEXaggData" xfId="1308" xr:uid="{00000000-0005-0000-0000-00006E050000}"/>
    <cellStyle name="SAPBEXaggDataEmph" xfId="1309" xr:uid="{00000000-0005-0000-0000-00006F050000}"/>
    <cellStyle name="SAPBEXaggItem" xfId="1310" xr:uid="{00000000-0005-0000-0000-000070050000}"/>
    <cellStyle name="SAPBEXchaText" xfId="1311" xr:uid="{00000000-0005-0000-0000-000071050000}"/>
    <cellStyle name="SAPBEXexcBad7" xfId="1312" xr:uid="{00000000-0005-0000-0000-000072050000}"/>
    <cellStyle name="SAPBEXexcBad8" xfId="1313" xr:uid="{00000000-0005-0000-0000-000073050000}"/>
    <cellStyle name="SAPBEXexcBad9" xfId="1314" xr:uid="{00000000-0005-0000-0000-000074050000}"/>
    <cellStyle name="SAPBEXexcCritical4" xfId="1315" xr:uid="{00000000-0005-0000-0000-000075050000}"/>
    <cellStyle name="SAPBEXexcCritical5" xfId="1316" xr:uid="{00000000-0005-0000-0000-000076050000}"/>
    <cellStyle name="SAPBEXexcCritical6" xfId="1317" xr:uid="{00000000-0005-0000-0000-000077050000}"/>
    <cellStyle name="SAPBEXexcGood1" xfId="1318" xr:uid="{00000000-0005-0000-0000-000078050000}"/>
    <cellStyle name="SAPBEXexcGood2" xfId="1319" xr:uid="{00000000-0005-0000-0000-000079050000}"/>
    <cellStyle name="SAPBEXexcGood3" xfId="1320" xr:uid="{00000000-0005-0000-0000-00007A050000}"/>
    <cellStyle name="SAPBEXfilterDrill" xfId="1321" xr:uid="{00000000-0005-0000-0000-00007B050000}"/>
    <cellStyle name="SAPBEXfilterItem" xfId="1322" xr:uid="{00000000-0005-0000-0000-00007C050000}"/>
    <cellStyle name="SAPBEXfilterText" xfId="1323" xr:uid="{00000000-0005-0000-0000-00007D050000}"/>
    <cellStyle name="SAPBEXformats" xfId="1324" xr:uid="{00000000-0005-0000-0000-00007E050000}"/>
    <cellStyle name="SAPBEXheaderItem" xfId="1325" xr:uid="{00000000-0005-0000-0000-00007F050000}"/>
    <cellStyle name="SAPBEXheaderText" xfId="1326" xr:uid="{00000000-0005-0000-0000-000080050000}"/>
    <cellStyle name="SAPBEXresData" xfId="1327" xr:uid="{00000000-0005-0000-0000-000081050000}"/>
    <cellStyle name="SAPBEXresDataEmph" xfId="1328" xr:uid="{00000000-0005-0000-0000-000082050000}"/>
    <cellStyle name="SAPBEXresItem" xfId="1329" xr:uid="{00000000-0005-0000-0000-000083050000}"/>
    <cellStyle name="SAPBEXstdData" xfId="1330" xr:uid="{00000000-0005-0000-0000-000084050000}"/>
    <cellStyle name="SAPBEXstdDataEmph" xfId="1331" xr:uid="{00000000-0005-0000-0000-000085050000}"/>
    <cellStyle name="SAPBEXstdItem" xfId="1332" xr:uid="{00000000-0005-0000-0000-000086050000}"/>
    <cellStyle name="SAPBEXtitle" xfId="1333" xr:uid="{00000000-0005-0000-0000-000087050000}"/>
    <cellStyle name="SAPBEXundefined" xfId="1334" xr:uid="{00000000-0005-0000-0000-000088050000}"/>
    <cellStyle name="_x0001_sç?" xfId="1335" xr:uid="{00000000-0005-0000-0000-000089050000}"/>
    <cellStyle name="serJet 1200 Series PCL 6" xfId="1336" xr:uid="{00000000-0005-0000-0000-00008A050000}"/>
    <cellStyle name="SHADEDSTORES" xfId="1337" xr:uid="{00000000-0005-0000-0000-00008B050000}"/>
    <cellStyle name="Sheet Title" xfId="1338" xr:uid="{00000000-0005-0000-0000-00008C050000}"/>
    <cellStyle name="specstores" xfId="1339" xr:uid="{00000000-0005-0000-0000-00008D050000}"/>
    <cellStyle name="Standard" xfId="1340" xr:uid="{00000000-0005-0000-0000-00008E050000}"/>
    <cellStyle name="STTDG" xfId="1341" xr:uid="{00000000-0005-0000-0000-00008F050000}"/>
    <cellStyle name="Style 1" xfId="1342" xr:uid="{00000000-0005-0000-0000-000090050000}"/>
    <cellStyle name="Style 10" xfId="1343" xr:uid="{00000000-0005-0000-0000-000091050000}"/>
    <cellStyle name="Style 11" xfId="1344" xr:uid="{00000000-0005-0000-0000-000092050000}"/>
    <cellStyle name="Style 12" xfId="1345" xr:uid="{00000000-0005-0000-0000-000093050000}"/>
    <cellStyle name="Style 13" xfId="1346" xr:uid="{00000000-0005-0000-0000-000094050000}"/>
    <cellStyle name="Style 14" xfId="1347" xr:uid="{00000000-0005-0000-0000-000095050000}"/>
    <cellStyle name="Style 15" xfId="1348" xr:uid="{00000000-0005-0000-0000-000096050000}"/>
    <cellStyle name="Style 16" xfId="1349" xr:uid="{00000000-0005-0000-0000-000097050000}"/>
    <cellStyle name="Style 17" xfId="1350" xr:uid="{00000000-0005-0000-0000-000098050000}"/>
    <cellStyle name="Style 18" xfId="1351" xr:uid="{00000000-0005-0000-0000-000099050000}"/>
    <cellStyle name="Style 19" xfId="1352" xr:uid="{00000000-0005-0000-0000-00009A050000}"/>
    <cellStyle name="Style 2" xfId="1353" xr:uid="{00000000-0005-0000-0000-00009B050000}"/>
    <cellStyle name="Style 20" xfId="1354" xr:uid="{00000000-0005-0000-0000-00009C050000}"/>
    <cellStyle name="Style 21" xfId="1355" xr:uid="{00000000-0005-0000-0000-00009D050000}"/>
    <cellStyle name="Style 22" xfId="1356" xr:uid="{00000000-0005-0000-0000-00009E050000}"/>
    <cellStyle name="Style 23" xfId="1357" xr:uid="{00000000-0005-0000-0000-00009F050000}"/>
    <cellStyle name="Style 24" xfId="1358" xr:uid="{00000000-0005-0000-0000-0000A0050000}"/>
    <cellStyle name="Style 25" xfId="1359" xr:uid="{00000000-0005-0000-0000-0000A1050000}"/>
    <cellStyle name="Style 26" xfId="1360" xr:uid="{00000000-0005-0000-0000-0000A2050000}"/>
    <cellStyle name="Style 27" xfId="1361" xr:uid="{00000000-0005-0000-0000-0000A3050000}"/>
    <cellStyle name="Style 28" xfId="1362" xr:uid="{00000000-0005-0000-0000-0000A4050000}"/>
    <cellStyle name="Style 3" xfId="1363" xr:uid="{00000000-0005-0000-0000-0000A5050000}"/>
    <cellStyle name="Style 4" xfId="1364" xr:uid="{00000000-0005-0000-0000-0000A6050000}"/>
    <cellStyle name="Style 5" xfId="1365" xr:uid="{00000000-0005-0000-0000-0000A7050000}"/>
    <cellStyle name="Style 6" xfId="1366" xr:uid="{00000000-0005-0000-0000-0000A8050000}"/>
    <cellStyle name="Style 7" xfId="1367" xr:uid="{00000000-0005-0000-0000-0000A9050000}"/>
    <cellStyle name="Style 8" xfId="1368" xr:uid="{00000000-0005-0000-0000-0000AA050000}"/>
    <cellStyle name="Style 9" xfId="1369" xr:uid="{00000000-0005-0000-0000-0000AB050000}"/>
    <cellStyle name="style_1" xfId="1370" xr:uid="{00000000-0005-0000-0000-0000AC050000}"/>
    <cellStyle name="subhead" xfId="1371" xr:uid="{00000000-0005-0000-0000-0000AD050000}"/>
    <cellStyle name="Subtotal" xfId="1372" xr:uid="{00000000-0005-0000-0000-0000AE050000}"/>
    <cellStyle name="T" xfId="1373" xr:uid="{00000000-0005-0000-0000-0000AF050000}"/>
    <cellStyle name="T_05a" xfId="1374" xr:uid="{00000000-0005-0000-0000-0000B0050000}"/>
    <cellStyle name="T_05a_00 Bieu no dong NTM new - 1" xfId="1375" xr:uid="{00000000-0005-0000-0000-0000B1050000}"/>
    <cellStyle name="T_05a_00 Bieu no dong NTM new - 1_2021 - Thu c P.Linh" xfId="1376" xr:uid="{00000000-0005-0000-0000-0000B2050000}"/>
    <cellStyle name="T_05a_00 Bieu no dong NTM new - 1_Mau bieu no XDCB" xfId="1377" xr:uid="{00000000-0005-0000-0000-0000B3050000}"/>
    <cellStyle name="T_05a_00 Bieu no dong NTM new - 1_Mau bieu no XDCB - Xã Quảng Đông" xfId="1378" xr:uid="{00000000-0005-0000-0000-0000B4050000}"/>
    <cellStyle name="T_05a_00 Bieu no dong NTM new - 1_Mau bieu no XDCB - Xã Quảng Đông_2021 - Thu c P.Linh" xfId="1379" xr:uid="{00000000-0005-0000-0000-0000B5050000}"/>
    <cellStyle name="T_05a_00 Bieu no dong NTM new - 1_Mau bieu no XDCB_2021 - Thu c P.Linh" xfId="1380" xr:uid="{00000000-0005-0000-0000-0000B6050000}"/>
    <cellStyle name="T_05a_00 Bieu no dong NTM new - 1_Tổng hợp biểu nợ các xã- Quảng tùng" xfId="1381" xr:uid="{00000000-0005-0000-0000-0000B7050000}"/>
    <cellStyle name="T_05a_00 Bieu no dong NTM new - 1_Tổng hợp biểu nợ các xã- Quảng tùng_2021 - Thu c P.Linh" xfId="1382" xr:uid="{00000000-0005-0000-0000-0000B8050000}"/>
    <cellStyle name="T_05a_00 Bieu no dong NTM new - 1_Tổng hợp biểu nợ xã Quảng Kim" xfId="1383" xr:uid="{00000000-0005-0000-0000-0000B9050000}"/>
    <cellStyle name="T_05a_00 Bieu no dong NTM new - 1_Tổng hợp biểu nợ xã Quảng Kim_2021 - Thu c P.Linh" xfId="1384" xr:uid="{00000000-0005-0000-0000-0000BA050000}"/>
    <cellStyle name="T_05a_00 Bieu no dong NTM new - 1_Tổng hợp biểu nợ xã Quảng Trường" xfId="1385" xr:uid="{00000000-0005-0000-0000-0000BB050000}"/>
    <cellStyle name="T_05a_00 Bieu no dong NTM new - 1_Tổng hợp biểu nợ xã Quảng Trường_2021 - Thu c P.Linh" xfId="1386" xr:uid="{00000000-0005-0000-0000-0000BC050000}"/>
    <cellStyle name="T_05a_00 Bieu no dong NTM new - 1_Tổng hợp Mau bieu no XDCB" xfId="1387" xr:uid="{00000000-0005-0000-0000-0000BD050000}"/>
    <cellStyle name="T_05a_00 Bieu no dong NTM new - 1_Tổng hợp Mau bieu no XDCB - Cảnh Dương" xfId="1388" xr:uid="{00000000-0005-0000-0000-0000BE050000}"/>
    <cellStyle name="T_05a_00 Bieu no dong NTM new - 1_Tổng hợp Mau bieu no XDCB - Cảnh Dương_2021 - Thu c P.Linh" xfId="1389" xr:uid="{00000000-0005-0000-0000-0000BF050000}"/>
    <cellStyle name="T_05a_00 Bieu no dong NTM new - 1_Tổng hợp Mau bieu no XDCB - Cảnh Hóa đúng" xfId="1390" xr:uid="{00000000-0005-0000-0000-0000C0050000}"/>
    <cellStyle name="T_05a_00 Bieu no dong NTM new - 1_Tổng hợp Mau bieu no XDCB - Cảnh Hóa đúng_2021 - Thu c P.Linh" xfId="1391" xr:uid="{00000000-0005-0000-0000-0000C1050000}"/>
    <cellStyle name="T_05a_00 Bieu no dong NTM new - 1_tổng hợp Mau bieu no XDCB - Quảng Châu" xfId="1392" xr:uid="{00000000-0005-0000-0000-0000C2050000}"/>
    <cellStyle name="T_05a_00 Bieu no dong NTM new - 1_tổng hợp Mau bieu no XDCB - Quảng Châu_2021 - Thu c P.Linh" xfId="1393" xr:uid="{00000000-0005-0000-0000-0000C3050000}"/>
    <cellStyle name="T_05a_00 Bieu no dong NTM new - 1_Tổng hợp Mau bieu no XDCB - Quảng Liên" xfId="1394" xr:uid="{00000000-0005-0000-0000-0000C4050000}"/>
    <cellStyle name="T_05a_00 Bieu no dong NTM new - 1_Tổng hợp Mau bieu no XDCB - Quảng Liên_2021 - Thu c P.Linh" xfId="1395" xr:uid="{00000000-0005-0000-0000-0000C5050000}"/>
    <cellStyle name="T_05a_00 Bieu no dong NTM new - 1_Tổng hợp Mau bieu no XDCB - Quảng Lưu" xfId="1396" xr:uid="{00000000-0005-0000-0000-0000C6050000}"/>
    <cellStyle name="T_05a_00 Bieu no dong NTM new - 1_Tổng hợp Mau bieu no XDCB - Quảng Lưu_2021 - Thu c P.Linh" xfId="1397" xr:uid="{00000000-0005-0000-0000-0000C7050000}"/>
    <cellStyle name="T_05a_00 Bieu no dong NTM new - 1_Tổng hợp Mau bieu no XDCB - Quảng Thanh" xfId="1398" xr:uid="{00000000-0005-0000-0000-0000C8050000}"/>
    <cellStyle name="T_05a_00 Bieu no dong NTM new - 1_Tổng hợp Mau bieu no XDCB - Quảng Thanh_2021 - Thu c P.Linh" xfId="1399" xr:uid="{00000000-0005-0000-0000-0000C9050000}"/>
    <cellStyle name="T_05a_00 Bieu no dong NTM new - 1_Tổng Hợp Mau bieu no XDCB - Quảng Tiến" xfId="1400" xr:uid="{00000000-0005-0000-0000-0000CA050000}"/>
    <cellStyle name="T_05a_00 Bieu no dong NTM new - 1_Tổng Hợp Mau bieu no XDCB - Quảng Tiến_2021 - Thu c P.Linh" xfId="1401" xr:uid="{00000000-0005-0000-0000-0000CB050000}"/>
    <cellStyle name="T_05a_00 Bieu no dong NTM new - 1_Tổng Hơp Mau bieu no XDCB - Xã Quảng Đông" xfId="1402" xr:uid="{00000000-0005-0000-0000-0000CC050000}"/>
    <cellStyle name="T_05a_00 Bieu no dong NTM new - 1_Tổng Hơp Mau bieu no XDCB - Xã Quảng Đông_2021 - Thu c P.Linh" xfId="1403" xr:uid="{00000000-0005-0000-0000-0000CD050000}"/>
    <cellStyle name="T_05a_00 Bieu no dong NTM new - 1_Tổng hợp Mau bieu no XDCB -Quảng Xuân" xfId="1404" xr:uid="{00000000-0005-0000-0000-0000CE050000}"/>
    <cellStyle name="T_05a_00 Bieu no dong NTM new - 1_Tổng hợp Mau bieu no XDCB -Quảng Xuân_2021 - Thu c P.Linh" xfId="1405" xr:uid="{00000000-0005-0000-0000-0000CF050000}"/>
    <cellStyle name="T_05a_00 Bieu no dong NTM new - 1_Tổng hợp Mau bieu no XDCB_2021 - Thu c P.Linh" xfId="1406" xr:uid="{00000000-0005-0000-0000-0000D0050000}"/>
    <cellStyle name="T_05a_2021 - Thu c P.Linh" xfId="1407" xr:uid="{00000000-0005-0000-0000-0000D1050000}"/>
    <cellStyle name="T_05a_Mau bieu no XDCB" xfId="1408" xr:uid="{00000000-0005-0000-0000-0000D2050000}"/>
    <cellStyle name="T_05a_Mau bieu no XDCB - Xã Quảng Đông" xfId="1409" xr:uid="{00000000-0005-0000-0000-0000D3050000}"/>
    <cellStyle name="T_05a_Mau bieu no XDCB - Xã Quảng Đông_2021 - Thu c P.Linh" xfId="1410" xr:uid="{00000000-0005-0000-0000-0000D4050000}"/>
    <cellStyle name="T_05a_Mau bieu no XDCB_2021 - Thu c P.Linh" xfId="1411" xr:uid="{00000000-0005-0000-0000-0000D5050000}"/>
    <cellStyle name="T_05a_No dong XDCB T7+2016" xfId="1412" xr:uid="{00000000-0005-0000-0000-0000D6050000}"/>
    <cellStyle name="T_05a_No dong XDCB T7+2016_2021 - Thu c P.Linh" xfId="1413" xr:uid="{00000000-0005-0000-0000-0000D7050000}"/>
    <cellStyle name="T_05a_Tổng hợp biểu nợ các xã- Quảng tùng" xfId="1414" xr:uid="{00000000-0005-0000-0000-0000D8050000}"/>
    <cellStyle name="T_05a_Tổng hợp biểu nợ các xã- Quảng tùng_2021 - Thu c P.Linh" xfId="1415" xr:uid="{00000000-0005-0000-0000-0000D9050000}"/>
    <cellStyle name="T_05a_Tổng hợp biểu nợ xã Quảng Kim" xfId="1416" xr:uid="{00000000-0005-0000-0000-0000DA050000}"/>
    <cellStyle name="T_05a_Tổng hợp biểu nợ xã Quảng Kim_2021 - Thu c P.Linh" xfId="1417" xr:uid="{00000000-0005-0000-0000-0000DB050000}"/>
    <cellStyle name="T_05a_Tổng hợp biểu nợ xã Quảng Trường" xfId="1418" xr:uid="{00000000-0005-0000-0000-0000DC050000}"/>
    <cellStyle name="T_05a_Tổng hợp biểu nợ xã Quảng Trường_2021 - Thu c P.Linh" xfId="1419" xr:uid="{00000000-0005-0000-0000-0000DD050000}"/>
    <cellStyle name="T_05a_Tổng hợp Mau bieu no XDCB" xfId="1420" xr:uid="{00000000-0005-0000-0000-0000DE050000}"/>
    <cellStyle name="T_05a_Tổng hợp Mau bieu no XDCB - Cảnh Dương" xfId="1421" xr:uid="{00000000-0005-0000-0000-0000DF050000}"/>
    <cellStyle name="T_05a_Tổng hợp Mau bieu no XDCB - Cảnh Dương_2021 - Thu c P.Linh" xfId="1422" xr:uid="{00000000-0005-0000-0000-0000E0050000}"/>
    <cellStyle name="T_05a_Tổng hợp Mau bieu no XDCB - Cảnh Hóa đúng" xfId="1423" xr:uid="{00000000-0005-0000-0000-0000E1050000}"/>
    <cellStyle name="T_05a_Tổng hợp Mau bieu no XDCB - Cảnh Hóa đúng_2021 - Thu c P.Linh" xfId="1424" xr:uid="{00000000-0005-0000-0000-0000E2050000}"/>
    <cellStyle name="T_05a_tổng hợp Mau bieu no XDCB - Quảng Châu" xfId="1425" xr:uid="{00000000-0005-0000-0000-0000E3050000}"/>
    <cellStyle name="T_05a_tổng hợp Mau bieu no XDCB - Quảng Châu_2021 - Thu c P.Linh" xfId="1426" xr:uid="{00000000-0005-0000-0000-0000E4050000}"/>
    <cellStyle name="T_05a_Tổng hợp Mau bieu no XDCB - Quảng Liên" xfId="1427" xr:uid="{00000000-0005-0000-0000-0000E5050000}"/>
    <cellStyle name="T_05a_Tổng hợp Mau bieu no XDCB - Quảng Liên_2021 - Thu c P.Linh" xfId="1428" xr:uid="{00000000-0005-0000-0000-0000E6050000}"/>
    <cellStyle name="T_05a_Tổng hợp Mau bieu no XDCB - Quảng Lưu" xfId="1429" xr:uid="{00000000-0005-0000-0000-0000E7050000}"/>
    <cellStyle name="T_05a_Tổng hợp Mau bieu no XDCB - Quảng Lưu_2021 - Thu c P.Linh" xfId="1430" xr:uid="{00000000-0005-0000-0000-0000E8050000}"/>
    <cellStyle name="T_05a_Tổng hợp Mau bieu no XDCB - Quảng Thanh" xfId="1431" xr:uid="{00000000-0005-0000-0000-0000E9050000}"/>
    <cellStyle name="T_05a_Tổng hợp Mau bieu no XDCB - Quảng Thanh_2021 - Thu c P.Linh" xfId="1432" xr:uid="{00000000-0005-0000-0000-0000EA050000}"/>
    <cellStyle name="T_05a_Tổng Hợp Mau bieu no XDCB - Quảng Tiến" xfId="1433" xr:uid="{00000000-0005-0000-0000-0000EB050000}"/>
    <cellStyle name="T_05a_Tổng Hợp Mau bieu no XDCB - Quảng Tiến_2021 - Thu c P.Linh" xfId="1434" xr:uid="{00000000-0005-0000-0000-0000EC050000}"/>
    <cellStyle name="T_05a_Tổng Hơp Mau bieu no XDCB - Xã Quảng Đông" xfId="1435" xr:uid="{00000000-0005-0000-0000-0000ED050000}"/>
    <cellStyle name="T_05a_Tổng Hơp Mau bieu no XDCB - Xã Quảng Đông_2021 - Thu c P.Linh" xfId="1436" xr:uid="{00000000-0005-0000-0000-0000EE050000}"/>
    <cellStyle name="T_05a_Tổng hợp Mau bieu no XDCB -Quảng Xuân" xfId="1437" xr:uid="{00000000-0005-0000-0000-0000EF050000}"/>
    <cellStyle name="T_05a_Tổng hợp Mau bieu no XDCB -Quảng Xuân_2021 - Thu c P.Linh" xfId="1438" xr:uid="{00000000-0005-0000-0000-0000F0050000}"/>
    <cellStyle name="T_05a_Tổng hợp Mau bieu no XDCB_2021 - Thu c P.Linh" xfId="1439" xr:uid="{00000000-0005-0000-0000-0000F1050000}"/>
    <cellStyle name="T_05a_Xã Quảng Hợp" xfId="1440" xr:uid="{00000000-0005-0000-0000-0000F2050000}"/>
    <cellStyle name="T_05a_Xã Quảng Hợp_2021 - Thu c P.Linh" xfId="1441" xr:uid="{00000000-0005-0000-0000-0000F3050000}"/>
    <cellStyle name="T_2018 luong_Sau khi dieu chinh (1)" xfId="1442" xr:uid="{00000000-0005-0000-0000-0000F4050000}"/>
    <cellStyle name="T_2018 luong_Sau khi dieu chinh (1)_2020 (C Phan Linh)" xfId="1443" xr:uid="{00000000-0005-0000-0000-0000F5050000}"/>
    <cellStyle name="T_2021 - Thu c P.Linh" xfId="1444" xr:uid="{00000000-0005-0000-0000-0000F6050000}"/>
    <cellStyle name="T_50-BB Vung tau 2011" xfId="1445" xr:uid="{00000000-0005-0000-0000-0000F7050000}"/>
    <cellStyle name="T_50-BB Vung tau 2011_120907 Thu tang them 4500" xfId="1446" xr:uid="{00000000-0005-0000-0000-0000F8050000}"/>
    <cellStyle name="T_Bangtheodoicongviec" xfId="1447" xr:uid="{00000000-0005-0000-0000-0000F9050000}"/>
    <cellStyle name="T_Bangtheodoicongviec_2021 - Thu c P.Linh" xfId="1448" xr:uid="{00000000-0005-0000-0000-0000FA050000}"/>
    <cellStyle name="T_BB Quang Dong" xfId="1449" xr:uid="{00000000-0005-0000-0000-0000FB050000}"/>
    <cellStyle name="T_BB Quang Dong_2021 - Thu c P.Linh" xfId="1450" xr:uid="{00000000-0005-0000-0000-0000FC050000}"/>
    <cellStyle name="T_bc KB den ngay 15122010" xfId="1451" xr:uid="{00000000-0005-0000-0000-0000FD050000}"/>
    <cellStyle name="T_bc KB den ngay 15122010_2021 - Thu c P.Linh" xfId="1452" xr:uid="{00000000-0005-0000-0000-0000FE050000}"/>
    <cellStyle name="T_BenxuatXM2" xfId="1453" xr:uid="{00000000-0005-0000-0000-0000FF050000}"/>
    <cellStyle name="T_BenxuatXM2_2021 - Thu c P.Linh" xfId="1454" xr:uid="{00000000-0005-0000-0000-000000060000}"/>
    <cellStyle name="T_bieu 05Acuoi cung" xfId="1455" xr:uid="{00000000-0005-0000-0000-000001060000}"/>
    <cellStyle name="T_bieu 05Acuoi cung_00 Bieu no dong NTM new - 1" xfId="1456" xr:uid="{00000000-0005-0000-0000-000002060000}"/>
    <cellStyle name="T_bieu 05Acuoi cung_00 Bieu no dong NTM new - 1_2021 - Thu c P.Linh" xfId="1457" xr:uid="{00000000-0005-0000-0000-000003060000}"/>
    <cellStyle name="T_bieu 05Acuoi cung_2021 - Thu c P.Linh" xfId="1458" xr:uid="{00000000-0005-0000-0000-000004060000}"/>
    <cellStyle name="T_bieu 05Acuoi cung_No dong XDCB T7+2016" xfId="1459" xr:uid="{00000000-0005-0000-0000-000005060000}"/>
    <cellStyle name="T_bieu 05Acuoi cung_No dong XDCB T7+2016_2021 - Thu c P.Linh" xfId="1460" xr:uid="{00000000-0005-0000-0000-000006060000}"/>
    <cellStyle name="T_bieu 05Acuoi cung_Xã Quảng Hợp" xfId="1461" xr:uid="{00000000-0005-0000-0000-000007060000}"/>
    <cellStyle name="T_bieu 05Acuoi cung_Xã Quảng Hợp_2021 - Thu c P.Linh" xfId="1462" xr:uid="{00000000-0005-0000-0000-000008060000}"/>
    <cellStyle name="T_Bieu bao cao tien luong 2017 GUI SO" xfId="1463" xr:uid="{00000000-0005-0000-0000-000009060000}"/>
    <cellStyle name="T_Bieu bao cao tien luong 2017 GUI SO_2020 (C Phan Linh)" xfId="1464" xr:uid="{00000000-0005-0000-0000-00000A060000}"/>
    <cellStyle name="T_Book1" xfId="1465" xr:uid="{00000000-0005-0000-0000-00000B060000}"/>
    <cellStyle name="T_Book1_00 Bieu no dong NTM new - 1" xfId="1466" xr:uid="{00000000-0005-0000-0000-00000C060000}"/>
    <cellStyle name="T_Book1_00 Bieu no dong NTM new - 1_2021 - Thu c P.Linh" xfId="1467" xr:uid="{00000000-0005-0000-0000-00000D060000}"/>
    <cellStyle name="T_Book1_1" xfId="1468" xr:uid="{00000000-0005-0000-0000-00000E060000}"/>
    <cellStyle name="T_Book1_1_2021 - Thu c P.Linh" xfId="1469" xr:uid="{00000000-0005-0000-0000-00000F060000}"/>
    <cellStyle name="T_Book1_1_NĐ 31_HĐ - Gửi HĐ" xfId="1470" xr:uid="{00000000-0005-0000-0000-000010060000}"/>
    <cellStyle name="T_Book1_1_Tong quyet toan_2018" xfId="1471" xr:uid="{00000000-0005-0000-0000-000011060000}"/>
    <cellStyle name="T_Book1_1_Tong quyet toan_2018 (1)" xfId="1472" xr:uid="{00000000-0005-0000-0000-000012060000}"/>
    <cellStyle name="T_Book1_1_Tong quyet toan_2018 (2)" xfId="1473" xr:uid="{00000000-0005-0000-0000-000013060000}"/>
    <cellStyle name="T_Book1_1_Tong quyet toan_2019" xfId="1474" xr:uid="{00000000-0005-0000-0000-000014060000}"/>
    <cellStyle name="T_Book1_2020 (C Phan Linh)" xfId="1475" xr:uid="{00000000-0005-0000-0000-000015060000}"/>
    <cellStyle name="T_Book1_2021 - Thu c P.Linh" xfId="1476" xr:uid="{00000000-0005-0000-0000-000016060000}"/>
    <cellStyle name="T_Book1_BB Quang Dong" xfId="1477" xr:uid="{00000000-0005-0000-0000-000017060000}"/>
    <cellStyle name="T_Book1_BB Quang Dong_2021 - Thu c P.Linh" xfId="1478" xr:uid="{00000000-0005-0000-0000-000018060000}"/>
    <cellStyle name="T_Book1_Bieu bao cao tien luong 2017 GUI SO" xfId="1479" xr:uid="{00000000-0005-0000-0000-000019060000}"/>
    <cellStyle name="T_Book1_Bieu bao cao tien luong 2017 GUI SO_2020 (C Phan Linh)" xfId="1480" xr:uid="{00000000-0005-0000-0000-00001A060000}"/>
    <cellStyle name="T_Book1_Book1" xfId="1481" xr:uid="{00000000-0005-0000-0000-00001B060000}"/>
    <cellStyle name="T_Book1_Book1_2021 - Thu c P.Linh" xfId="1482" xr:uid="{00000000-0005-0000-0000-00001C060000}"/>
    <cellStyle name="T_Book1_Book1_NĐ 31_HĐ - Gửi HĐ" xfId="1483" xr:uid="{00000000-0005-0000-0000-00001D060000}"/>
    <cellStyle name="T_Book1_Book1_Tong quyet toan_2018" xfId="1484" xr:uid="{00000000-0005-0000-0000-00001E060000}"/>
    <cellStyle name="T_Book1_Book1_Tong quyet toan_2018 (1)" xfId="1485" xr:uid="{00000000-0005-0000-0000-00001F060000}"/>
    <cellStyle name="T_Book1_Book1_Tong quyet toan_2018 (2)" xfId="1486" xr:uid="{00000000-0005-0000-0000-000020060000}"/>
    <cellStyle name="T_Book1_Book1_Tong quyet toan_2019" xfId="1487" xr:uid="{00000000-0005-0000-0000-000021060000}"/>
    <cellStyle name="T_Book1_DuongBL(HM LK Q1.07)" xfId="1488" xr:uid="{00000000-0005-0000-0000-000022060000}"/>
    <cellStyle name="T_Book1_DuongBL(HM LK Q1.07)_2021 - Thu c P.Linh" xfId="1489" xr:uid="{00000000-0005-0000-0000-000023060000}"/>
    <cellStyle name="T_Book1_No dong XDCB T7+2016" xfId="1490" xr:uid="{00000000-0005-0000-0000-000024060000}"/>
    <cellStyle name="T_Book1_No dong XDCB T7+2016_2021 - Thu c P.Linh" xfId="1491" xr:uid="{00000000-0005-0000-0000-000025060000}"/>
    <cellStyle name="T_Book1_TABMIS 16.12.10" xfId="1492" xr:uid="{00000000-0005-0000-0000-000026060000}"/>
    <cellStyle name="T_Book1_TABMIS 16.12.10_2021 - Thu c P.Linh" xfId="1493" xr:uid="{00000000-0005-0000-0000-000027060000}"/>
    <cellStyle name="T_Book1_TABMIS chuyen nguon" xfId="1494" xr:uid="{00000000-0005-0000-0000-000028060000}"/>
    <cellStyle name="T_Book1_TABMIS chuyen nguon_2021 - Thu c P.Linh" xfId="1495" xr:uid="{00000000-0005-0000-0000-000029060000}"/>
    <cellStyle name="T_Book1_TỔNG HỢP" xfId="1496" xr:uid="{00000000-0005-0000-0000-00002A060000}"/>
    <cellStyle name="T_Book1_TỔNG HỢP_2020 (C Phan Linh)" xfId="1497" xr:uid="{00000000-0005-0000-0000-00002B060000}"/>
    <cellStyle name="T_Book1_Xã Quảng Hợp" xfId="1498" xr:uid="{00000000-0005-0000-0000-00002C060000}"/>
    <cellStyle name="T_Book1_Xã Quảng Hợp_2021 - Thu c P.Linh" xfId="1499" xr:uid="{00000000-0005-0000-0000-00002D060000}"/>
    <cellStyle name="T_Book1_" xfId="1500" xr:uid="{00000000-0005-0000-0000-00002E060000}"/>
    <cellStyle name="T_Book1__2021 - Thu c P.Linh" xfId="1501" xr:uid="{00000000-0005-0000-0000-00002F060000}"/>
    <cellStyle name="T_Cao do mong cong, phai tuyen" xfId="1502" xr:uid="{00000000-0005-0000-0000-000030060000}"/>
    <cellStyle name="T_Cao do mong cong, phai tuyen_2021 - Thu c P.Linh" xfId="1503" xr:uid="{00000000-0005-0000-0000-000031060000}"/>
    <cellStyle name="T_denbu" xfId="1504" xr:uid="{00000000-0005-0000-0000-000032060000}"/>
    <cellStyle name="T_denbu_2021 - Thu c P.Linh" xfId="1505" xr:uid="{00000000-0005-0000-0000-000033060000}"/>
    <cellStyle name="T_denbu_NĐ 31_HĐ - Gửi HĐ" xfId="1506" xr:uid="{00000000-0005-0000-0000-000034060000}"/>
    <cellStyle name="T_denbu_Tong quyet toan_2018" xfId="1507" xr:uid="{00000000-0005-0000-0000-000035060000}"/>
    <cellStyle name="T_denbu_Tong quyet toan_2018 (1)" xfId="1508" xr:uid="{00000000-0005-0000-0000-000036060000}"/>
    <cellStyle name="T_denbu_Tong quyet toan_2018 (2)" xfId="1509" xr:uid="{00000000-0005-0000-0000-000037060000}"/>
    <cellStyle name="T_denbu_Tong quyet toan_2019" xfId="1510" xr:uid="{00000000-0005-0000-0000-000038060000}"/>
    <cellStyle name="T_KH XDCB 18-6-2010" xfId="1511" xr:uid="{00000000-0005-0000-0000-000039060000}"/>
    <cellStyle name="T_KH XDCB 18-6-2010_2021 - Thu c P.Linh" xfId="1512" xr:uid="{00000000-0005-0000-0000-00003A060000}"/>
    <cellStyle name="T_Lap gia BS Da Nang" xfId="1513" xr:uid="{00000000-0005-0000-0000-00003B060000}"/>
    <cellStyle name="T_Lap gia BS Da Nang_2021 - Thu c P.Linh" xfId="1514" xr:uid="{00000000-0005-0000-0000-00003C060000}"/>
    <cellStyle name="T_Nguonchuyensodutamung2008sang2009(Thuong)" xfId="1515" xr:uid="{00000000-0005-0000-0000-00003D060000}"/>
    <cellStyle name="T_Nguonchuyensodutamung2008sang2009(Thuong)_2021 - Thu c P.Linh" xfId="1516" xr:uid="{00000000-0005-0000-0000-00003E060000}"/>
    <cellStyle name="T_NS Xa(Phuong) TT Hue (05f)" xfId="1517" xr:uid="{00000000-0005-0000-0000-00003F060000}"/>
    <cellStyle name="T_NS Xa(Phuong) TT Hue (05f)_00 Bieu no dong NTM new - 1" xfId="1518" xr:uid="{00000000-0005-0000-0000-000040060000}"/>
    <cellStyle name="T_NS Xa(Phuong) TT Hue (05f)_00 Bieu no dong NTM new - 1_2021 - Thu c P.Linh" xfId="1519" xr:uid="{00000000-0005-0000-0000-000041060000}"/>
    <cellStyle name="T_NS Xa(Phuong) TT Hue (05f)_2021 - Thu c P.Linh" xfId="1520" xr:uid="{00000000-0005-0000-0000-000042060000}"/>
    <cellStyle name="T_NS Xa(Phuong) TT Hue (05f)_No dong XDCB T7+2016" xfId="1521" xr:uid="{00000000-0005-0000-0000-000043060000}"/>
    <cellStyle name="T_NS Xa(Phuong) TT Hue (05f)_No dong XDCB T7+2016_2021 - Thu c P.Linh" xfId="1522" xr:uid="{00000000-0005-0000-0000-000044060000}"/>
    <cellStyle name="T_NS Xa(Phuong) TT Hue (05f)_Xã Quảng Hợp" xfId="1523" xr:uid="{00000000-0005-0000-0000-000045060000}"/>
    <cellStyle name="T_NS Xa(Phuong) TT Hue (05f)_Xã Quảng Hợp_2021 - Thu c P.Linh" xfId="1524" xr:uid="{00000000-0005-0000-0000-000046060000}"/>
    <cellStyle name="T_Phu bieu 04 04a 04b" xfId="1525" xr:uid="{00000000-0005-0000-0000-000047060000}"/>
    <cellStyle name="T_Phu bieu 04 04a 04b_00 Bieu no dong NTM new - 1" xfId="1526" xr:uid="{00000000-0005-0000-0000-000048060000}"/>
    <cellStyle name="T_Phu bieu 04 04a 04b_00 Bieu no dong NTM new - 1_2021 - Thu c P.Linh" xfId="1527" xr:uid="{00000000-0005-0000-0000-000049060000}"/>
    <cellStyle name="T_Phu bieu 04 04a 04b_2021 - Thu c P.Linh" xfId="1528" xr:uid="{00000000-0005-0000-0000-00004A060000}"/>
    <cellStyle name="T_Phu bieu 04 04a 04b_No dong XDCB T7+2016" xfId="1529" xr:uid="{00000000-0005-0000-0000-00004B060000}"/>
    <cellStyle name="T_Phu bieu 04 04a 04b_No dong XDCB T7+2016_2021 - Thu c P.Linh" xfId="1530" xr:uid="{00000000-0005-0000-0000-00004C060000}"/>
    <cellStyle name="T_Phu bieu 04 04a 04b_Xã Quảng Hợp" xfId="1531" xr:uid="{00000000-0005-0000-0000-00004D060000}"/>
    <cellStyle name="T_Phu bieu 04 04a 04b_Xã Quảng Hợp_2021 - Thu c P.Linh" xfId="1532" xr:uid="{00000000-0005-0000-0000-00004E060000}"/>
    <cellStyle name="T_Phu bieu KHKT_ STC" xfId="1533" xr:uid="{00000000-0005-0000-0000-00004F060000}"/>
    <cellStyle name="T_Phu bieu KHKT_ STC_00 Bieu no dong NTM new - 1" xfId="1534" xr:uid="{00000000-0005-0000-0000-000050060000}"/>
    <cellStyle name="T_Phu bieu KHKT_ STC_00 Bieu no dong NTM new - 1_2021 - Thu c P.Linh" xfId="1535" xr:uid="{00000000-0005-0000-0000-000051060000}"/>
    <cellStyle name="T_Phu bieu KHKT_ STC_2021 - Thu c P.Linh" xfId="1536" xr:uid="{00000000-0005-0000-0000-000052060000}"/>
    <cellStyle name="T_Phu bieu KHKT_ STC_No dong XDCB T7+2016" xfId="1537" xr:uid="{00000000-0005-0000-0000-000053060000}"/>
    <cellStyle name="T_Phu bieu KHKT_ STC_No dong XDCB T7+2016_2021 - Thu c P.Linh" xfId="1538" xr:uid="{00000000-0005-0000-0000-000054060000}"/>
    <cellStyle name="T_Phu bieu KHKT_ STC_Xã Quảng Hợp" xfId="1539" xr:uid="{00000000-0005-0000-0000-000055060000}"/>
    <cellStyle name="T_Phu bieu KHKT_ STC_Xã Quảng Hợp_2021 - Thu c P.Linh" xfId="1540" xr:uid="{00000000-0005-0000-0000-000056060000}"/>
    <cellStyle name="T_QTQuy2-2005" xfId="1541" xr:uid="{00000000-0005-0000-0000-000057060000}"/>
    <cellStyle name="T_QTQuy2-2005_2021 - Thu c P.Linh" xfId="1542" xr:uid="{00000000-0005-0000-0000-000058060000}"/>
    <cellStyle name="T_QTQuy2-2005_Bangtheodoicongviec" xfId="1543" xr:uid="{00000000-0005-0000-0000-000059060000}"/>
    <cellStyle name="T_QTQuy2-2005_Bangtheodoicongviec_2021 - Thu c P.Linh" xfId="1544" xr:uid="{00000000-0005-0000-0000-00005A060000}"/>
    <cellStyle name="T_QTQuy2-2005_bc KB den ngay 15122010" xfId="1545" xr:uid="{00000000-0005-0000-0000-00005B060000}"/>
    <cellStyle name="T_QTQuy2-2005_bc KB den ngay 15122010_2021 - Thu c P.Linh" xfId="1546" xr:uid="{00000000-0005-0000-0000-00005C060000}"/>
    <cellStyle name="T_QTQuy2-2005_Nguonchuyensodutamung2008sang2009(Thuong)" xfId="1547" xr:uid="{00000000-0005-0000-0000-00005D060000}"/>
    <cellStyle name="T_QTQuy2-2005_Nguonchuyensodutamung2008sang2009(Thuong)_2021 - Thu c P.Linh" xfId="1548" xr:uid="{00000000-0005-0000-0000-00005E060000}"/>
    <cellStyle name="T_QTQuy2-2005_TABMIS 16.12.10" xfId="1549" xr:uid="{00000000-0005-0000-0000-00005F060000}"/>
    <cellStyle name="T_QTQuy2-2005_TABMIS 16.12.10_2021 - Thu c P.Linh" xfId="1550" xr:uid="{00000000-0005-0000-0000-000060060000}"/>
    <cellStyle name="T_QTQuy2-2005_TABMIS chuyen nguon" xfId="1551" xr:uid="{00000000-0005-0000-0000-000061060000}"/>
    <cellStyle name="T_QTQuy2-2005_TABMIS chuyen nguon_2021 - Thu c P.Linh" xfId="1552" xr:uid="{00000000-0005-0000-0000-000062060000}"/>
    <cellStyle name="T_QTQuy2-2005_TAM UNG 2010 (31.12.2010) Q IN BC" xfId="1553" xr:uid="{00000000-0005-0000-0000-000063060000}"/>
    <cellStyle name="T_QTQuy2-2005_TAM UNG 2010 (31.12.2010) Q IN BC_2021 - Thu c P.Linh" xfId="1554" xr:uid="{00000000-0005-0000-0000-000064060000}"/>
    <cellStyle name="T_QTQuy2-2005_tham tra" xfId="1555" xr:uid="{00000000-0005-0000-0000-000065060000}"/>
    <cellStyle name="T_QTQuy2-2005_tham tra_2021 - Thu c P.Linh" xfId="1556" xr:uid="{00000000-0005-0000-0000-000066060000}"/>
    <cellStyle name="T_TABMIS 16.12.10" xfId="1557" xr:uid="{00000000-0005-0000-0000-000067060000}"/>
    <cellStyle name="T_TABMIS 16.12.10_2021 - Thu c P.Linh" xfId="1558" xr:uid="{00000000-0005-0000-0000-000068060000}"/>
    <cellStyle name="T_TABMIS chuyen nguon" xfId="1559" xr:uid="{00000000-0005-0000-0000-000069060000}"/>
    <cellStyle name="T_TABMIS chuyen nguon_2021 - Thu c P.Linh" xfId="1560" xr:uid="{00000000-0005-0000-0000-00006A060000}"/>
    <cellStyle name="T_TAM UNG 2010 (31.12.2010) Q IN BC" xfId="1561" xr:uid="{00000000-0005-0000-0000-00006B060000}"/>
    <cellStyle name="T_TAM UNG 2010 (31.12.2010) Q IN BC_2021 - Thu c P.Linh" xfId="1562" xr:uid="{00000000-0005-0000-0000-00006C060000}"/>
    <cellStyle name="T_tham tra" xfId="1563" xr:uid="{00000000-0005-0000-0000-00006D060000}"/>
    <cellStyle name="T_tham tra_2021 - Thu c P.Linh" xfId="1564" xr:uid="{00000000-0005-0000-0000-00006E060000}"/>
    <cellStyle name="T_TỔNG HỢP" xfId="1565" xr:uid="{00000000-0005-0000-0000-00006F060000}"/>
    <cellStyle name="T_TỔNG HỢP_2020 (C Phan Linh)" xfId="1566" xr:uid="{00000000-0005-0000-0000-000070060000}"/>
    <cellStyle name="T_Tongdutoans" xfId="1567" xr:uid="{00000000-0005-0000-0000-000071060000}"/>
    <cellStyle name="T_Tongdutoans_2021 - Thu c P.Linh" xfId="1568" xr:uid="{00000000-0005-0000-0000-000072060000}"/>
    <cellStyle name="T_" xfId="1569" xr:uid="{00000000-0005-0000-0000-000073060000}"/>
    <cellStyle name="T__1" xfId="1570" xr:uid="{00000000-0005-0000-0000-000074060000}"/>
    <cellStyle name="T__1_2021 - Thu c P.Linh" xfId="1571" xr:uid="{00000000-0005-0000-0000-000075060000}"/>
    <cellStyle name="T__2021 - Thu c P.Linh" xfId="1572" xr:uid="{00000000-0005-0000-0000-000076060000}"/>
    <cellStyle name="T__BAO CAO 13 THANG2010 (THEO NGUON)1502" xfId="1573" xr:uid="{00000000-0005-0000-0000-000077060000}"/>
    <cellStyle name="T__BAO CAO 13 THANG2010 (THEO NGUON)1502_2021 - Thu c P.Linh" xfId="1574" xr:uid="{00000000-0005-0000-0000-000078060000}"/>
    <cellStyle name="T__TABMIS chuyen nguon" xfId="1575" xr:uid="{00000000-0005-0000-0000-000079060000}"/>
    <cellStyle name="T__TABMIS chuyen nguon_2021 - Thu c P.Linh" xfId="1576" xr:uid="{00000000-0005-0000-0000-00007A060000}"/>
    <cellStyle name="T__TAM UNG 2010 (31.12.2010) Q IN BC" xfId="1577" xr:uid="{00000000-0005-0000-0000-00007B060000}"/>
    <cellStyle name="T__TAM UNG 2010 (31.12.2010) Q IN BC_2021 - Thu c P.Linh" xfId="1578" xr:uid="{00000000-0005-0000-0000-00007C060000}"/>
    <cellStyle name="T__" xfId="1579" xr:uid="{00000000-0005-0000-0000-00007D060000}"/>
    <cellStyle name="T___2021 - Thu c P.Linh" xfId="1580" xr:uid="{00000000-0005-0000-0000-00007E060000}"/>
    <cellStyle name="t1" xfId="1581" xr:uid="{00000000-0005-0000-0000-00007F060000}"/>
    <cellStyle name="tde" xfId="1582" xr:uid="{00000000-0005-0000-0000-000080060000}"/>
    <cellStyle name="Text Indent A" xfId="1583" xr:uid="{00000000-0005-0000-0000-000081060000}"/>
    <cellStyle name="Text Indent B" xfId="1584" xr:uid="{00000000-0005-0000-0000-000082060000}"/>
    <cellStyle name="Text Indent C" xfId="1585" xr:uid="{00000000-0005-0000-0000-000083060000}"/>
    <cellStyle name="th" xfId="1586" xr:uid="{00000000-0005-0000-0000-000084060000}"/>
    <cellStyle name="þ_x001d_ð¤_x000c_¯þ_x0014__x000d_¨þU_x0001_À_x0004_ _x0015__x000f__x0001__x0001_" xfId="1587" xr:uid="{00000000-0005-0000-0000-000085060000}"/>
    <cellStyle name="þ_x001d_ð·_x000c_æþ'_x000d_ßþU_x0001_Ø_x0005_ü_x0014__x0007__x0001__x0001_" xfId="1588" xr:uid="{00000000-0005-0000-0000-000086060000}"/>
    <cellStyle name="þ_x001d_ðÇ%Uý—&amp;Hý9_x0008_Ÿ s_x000a__x0007__x0001__x0001_" xfId="1589" xr:uid="{00000000-0005-0000-0000-000087060000}"/>
    <cellStyle name="þ_x001d_ðÇ%Uý—&amp;Hý9_x0008_Ÿ_x0009_s_x000a__x0007__x0001__x0001_" xfId="1590" xr:uid="{00000000-0005-0000-0000-000088060000}"/>
    <cellStyle name="þ_x001d_ðK_x000c_Fý_x001b__x000d_9ýU_x0001_Ð_x0008_¦)_x0007__x0001__x0001_" xfId="1591" xr:uid="{00000000-0005-0000-0000-000089060000}"/>
    <cellStyle name="thuong-10" xfId="1592" xr:uid="{00000000-0005-0000-0000-00008A060000}"/>
    <cellStyle name="thuong-11" xfId="1593" xr:uid="{00000000-0005-0000-0000-00008B060000}"/>
    <cellStyle name="Thuyet minh" xfId="1594" xr:uid="{00000000-0005-0000-0000-00008C060000}"/>
    <cellStyle name="Times New Roman" xfId="1595" xr:uid="{00000000-0005-0000-0000-00008D060000}"/>
    <cellStyle name="tit1" xfId="1596" xr:uid="{00000000-0005-0000-0000-00008E060000}"/>
    <cellStyle name="tit2" xfId="1597" xr:uid="{00000000-0005-0000-0000-00008F060000}"/>
    <cellStyle name="tit3" xfId="1598" xr:uid="{00000000-0005-0000-0000-000090060000}"/>
    <cellStyle name="tit4" xfId="1599" xr:uid="{00000000-0005-0000-0000-000091060000}"/>
    <cellStyle name="Title 2" xfId="1601" xr:uid="{00000000-0005-0000-0000-000092060000}"/>
    <cellStyle name="Title 3" xfId="1600" xr:uid="{00000000-0005-0000-0000-000093060000}"/>
    <cellStyle name="Tongcong" xfId="1602" xr:uid="{00000000-0005-0000-0000-000094060000}"/>
    <cellStyle name="Total 2" xfId="1604" xr:uid="{00000000-0005-0000-0000-000095060000}"/>
    <cellStyle name="Total 3" xfId="1605" xr:uid="{00000000-0005-0000-0000-000096060000}"/>
    <cellStyle name="Total 4" xfId="1603" xr:uid="{00000000-0005-0000-0000-000097060000}"/>
    <cellStyle name="tt1" xfId="1606" xr:uid="{00000000-0005-0000-0000-000098060000}"/>
    <cellStyle name="tuan" xfId="1607" xr:uid="{00000000-0005-0000-0000-000099060000}"/>
    <cellStyle name="tuan1" xfId="1608" xr:uid="{00000000-0005-0000-0000-00009A060000}"/>
    <cellStyle name="tuan2" xfId="1609" xr:uid="{00000000-0005-0000-0000-00009B060000}"/>
    <cellStyle name="tuan3" xfId="1610" xr:uid="{00000000-0005-0000-0000-00009C060000}"/>
    <cellStyle name="tuan4" xfId="1611" xr:uid="{00000000-0005-0000-0000-00009D060000}"/>
    <cellStyle name="Tusental (0)_pldt" xfId="1612" xr:uid="{00000000-0005-0000-0000-00009E060000}"/>
    <cellStyle name="Tusental_pldt" xfId="1613" xr:uid="{00000000-0005-0000-0000-00009F060000}"/>
    <cellStyle name="Valuta (0)_pldt" xfId="1614" xr:uid="{00000000-0005-0000-0000-0000A0060000}"/>
    <cellStyle name="Valuta_pldt" xfId="1615" xr:uid="{00000000-0005-0000-0000-0000A1060000}"/>
    <cellStyle name="VANG1" xfId="1616" xr:uid="{00000000-0005-0000-0000-0000A2060000}"/>
    <cellStyle name="viet" xfId="1617" xr:uid="{00000000-0005-0000-0000-0000A3060000}"/>
    <cellStyle name="viet2" xfId="1618" xr:uid="{00000000-0005-0000-0000-0000A4060000}"/>
    <cellStyle name="VN new romanNormal" xfId="1619" xr:uid="{00000000-0005-0000-0000-0000A5060000}"/>
    <cellStyle name="Vn Time 13" xfId="1620" xr:uid="{00000000-0005-0000-0000-0000A6060000}"/>
    <cellStyle name="Vn Time 14" xfId="1621" xr:uid="{00000000-0005-0000-0000-0000A7060000}"/>
    <cellStyle name="VN time new roman" xfId="1622" xr:uid="{00000000-0005-0000-0000-0000A8060000}"/>
    <cellStyle name="vnbo" xfId="1623" xr:uid="{00000000-0005-0000-0000-0000A9060000}"/>
    <cellStyle name="vnhead1" xfId="1624" xr:uid="{00000000-0005-0000-0000-0000AA060000}"/>
    <cellStyle name="vnhead2" xfId="1625" xr:uid="{00000000-0005-0000-0000-0000AB060000}"/>
    <cellStyle name="vnhead3" xfId="1626" xr:uid="{00000000-0005-0000-0000-0000AC060000}"/>
    <cellStyle name="vnhead4" xfId="1627" xr:uid="{00000000-0005-0000-0000-0000AD060000}"/>
    <cellStyle name="VNlucida sans" xfId="1628" xr:uid="{00000000-0005-0000-0000-0000AE060000}"/>
    <cellStyle name="vntxt1" xfId="1629" xr:uid="{00000000-0005-0000-0000-0000AF060000}"/>
    <cellStyle name="vntxt2" xfId="1630" xr:uid="{00000000-0005-0000-0000-0000B0060000}"/>
    <cellStyle name="Währung [0]_Compiling Utility Macros" xfId="1631" xr:uid="{00000000-0005-0000-0000-0000B1060000}"/>
    <cellStyle name="Währung_Compiling Utility Macros" xfId="1632" xr:uid="{00000000-0005-0000-0000-0000B2060000}"/>
    <cellStyle name="Walutowy [0]_Invoices2001Slovakia" xfId="1633" xr:uid="{00000000-0005-0000-0000-0000B3060000}"/>
    <cellStyle name="Walutowy_Invoices2001Slovakia" xfId="1634" xr:uid="{00000000-0005-0000-0000-0000B4060000}"/>
    <cellStyle name="Warning Text 2" xfId="1636" xr:uid="{00000000-0005-0000-0000-0000B5060000}"/>
    <cellStyle name="Warning Text 3" xfId="1635" xr:uid="{00000000-0005-0000-0000-0000B6060000}"/>
    <cellStyle name="xan1" xfId="1637" xr:uid="{00000000-0005-0000-0000-0000B7060000}"/>
    <cellStyle name="xuan" xfId="1638" xr:uid="{00000000-0005-0000-0000-0000B8060000}"/>
    <cellStyle name=" [0.00]_ Att. 1- Cover" xfId="1639" xr:uid="{00000000-0005-0000-0000-0000B9060000}"/>
    <cellStyle name="_ Att. 1- Cover" xfId="1640" xr:uid="{00000000-0005-0000-0000-0000BA060000}"/>
    <cellStyle name="?_ Att. 1- Cover" xfId="1641" xr:uid="{00000000-0005-0000-0000-0000BB060000}"/>
    <cellStyle name="똿뗦먛귟 [0.00]_PRODUCT DETAIL Q1" xfId="1642" xr:uid="{00000000-0005-0000-0000-0000BC060000}"/>
    <cellStyle name="똿뗦먛귟_PRODUCT DETAIL Q1" xfId="1643" xr:uid="{00000000-0005-0000-0000-0000BD060000}"/>
    <cellStyle name="믅됞 [0.00]_PRODUCT DETAIL Q1" xfId="1644" xr:uid="{00000000-0005-0000-0000-0000BE060000}"/>
    <cellStyle name="믅됞_PRODUCT DETAIL Q1" xfId="1645" xr:uid="{00000000-0005-0000-0000-0000BF060000}"/>
    <cellStyle name="백분율_95" xfId="1646" xr:uid="{00000000-0005-0000-0000-0000C0060000}"/>
    <cellStyle name="뷭?_BOOKSHIP" xfId="1647" xr:uid="{00000000-0005-0000-0000-0000C1060000}"/>
    <cellStyle name="안건회계법인" xfId="1648" xr:uid="{00000000-0005-0000-0000-0000C2060000}"/>
    <cellStyle name="콤맀_Sheet1_총괄표 (수출입) (2)" xfId="1649" xr:uid="{00000000-0005-0000-0000-0000C3060000}"/>
    <cellStyle name="콤마 [ - 유형1" xfId="1650" xr:uid="{00000000-0005-0000-0000-0000C4060000}"/>
    <cellStyle name="콤마 [ - 유형2" xfId="1651" xr:uid="{00000000-0005-0000-0000-0000C5060000}"/>
    <cellStyle name="콤마 [ - 유형3" xfId="1652" xr:uid="{00000000-0005-0000-0000-0000C6060000}"/>
    <cellStyle name="콤마 [ - 유형4" xfId="1653" xr:uid="{00000000-0005-0000-0000-0000C7060000}"/>
    <cellStyle name="콤마 [ - 유형5" xfId="1654" xr:uid="{00000000-0005-0000-0000-0000C8060000}"/>
    <cellStyle name="콤마 [ - 유형6" xfId="1655" xr:uid="{00000000-0005-0000-0000-0000C9060000}"/>
    <cellStyle name="콤마 [ - 유형7" xfId="1656" xr:uid="{00000000-0005-0000-0000-0000CA060000}"/>
    <cellStyle name="콤마 [ - 유형8" xfId="1657" xr:uid="{00000000-0005-0000-0000-0000CB060000}"/>
    <cellStyle name="콤마 [0]_ 비목별 월별기술 " xfId="1658" xr:uid="{00000000-0005-0000-0000-0000CC060000}"/>
    <cellStyle name="콤마_ 비목별 월별기술 " xfId="1659" xr:uid="{00000000-0005-0000-0000-0000CD060000}"/>
    <cellStyle name="통화 [0]_1202" xfId="1660" xr:uid="{00000000-0005-0000-0000-0000CE060000}"/>
    <cellStyle name="통화_1202" xfId="1661" xr:uid="{00000000-0005-0000-0000-0000CF060000}"/>
    <cellStyle name="표섀_변경(최종)" xfId="1662" xr:uid="{00000000-0005-0000-0000-0000D0060000}"/>
    <cellStyle name="표준_(정보부문)월별인원계획" xfId="1663" xr:uid="{00000000-0005-0000-0000-0000D1060000}"/>
    <cellStyle name="표줠_Sheet1_1_총괄표 (수출입) (2)" xfId="1664" xr:uid="{00000000-0005-0000-0000-0000D2060000}"/>
    <cellStyle name="一般_00Q3902REV.1" xfId="1665" xr:uid="{00000000-0005-0000-0000-0000D3060000}"/>
    <cellStyle name="千分位[0]_00Q3902REV.1" xfId="1666" xr:uid="{00000000-0005-0000-0000-0000D4060000}"/>
    <cellStyle name="千分位_00Q3902REV.1" xfId="1667" xr:uid="{00000000-0005-0000-0000-0000D5060000}"/>
    <cellStyle name="常规_GL ACM Master OCT08" xfId="1668" xr:uid="{00000000-0005-0000-0000-0000D6060000}"/>
    <cellStyle name="桁区切り [0.00]_BQ" xfId="1669" xr:uid="{00000000-0005-0000-0000-0000D7060000}"/>
    <cellStyle name="桁区切り_CONC-1.xls グラフ 1" xfId="1670" xr:uid="{00000000-0005-0000-0000-0000D8060000}"/>
    <cellStyle name="標準_2110-5" xfId="1671" xr:uid="{00000000-0005-0000-0000-0000D9060000}"/>
    <cellStyle name="貨幣 [0]_00Q3902REV.1" xfId="1672" xr:uid="{00000000-0005-0000-0000-0000DA060000}"/>
    <cellStyle name="貨幣[0]_BRE" xfId="1673" xr:uid="{00000000-0005-0000-0000-0000DB060000}"/>
    <cellStyle name="貨幣_00Q3902REV.1" xfId="1674" xr:uid="{00000000-0005-0000-0000-0000DC060000}"/>
    <cellStyle name="通貨 [0.00]_CONC-1.xls グラフ 1" xfId="1675" xr:uid="{00000000-0005-0000-0000-0000DD060000}"/>
    <cellStyle name="通貨_CONC-1.xls グラフ 1" xfId="1676" xr:uid="{00000000-0005-0000-0000-0000DE06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2"/>
  <sheetViews>
    <sheetView tabSelected="1" zoomScaleNormal="100" workbookViewId="0">
      <selection activeCell="D13" sqref="D13"/>
    </sheetView>
  </sheetViews>
  <sheetFormatPr defaultColWidth="9.109375" defaultRowHeight="15.6"/>
  <cols>
    <col min="1" max="1" width="35" style="1" customWidth="1"/>
    <col min="2" max="2" width="17" style="1" customWidth="1"/>
    <col min="3" max="3" width="16" style="1" customWidth="1"/>
    <col min="4" max="4" width="17" style="1" customWidth="1"/>
    <col min="5" max="5" width="35" style="1" customWidth="1"/>
    <col min="6" max="6" width="16.33203125" style="1" customWidth="1"/>
    <col min="7" max="7" width="11.33203125" style="1" customWidth="1"/>
    <col min="8" max="8" width="17" style="1" customWidth="1"/>
    <col min="9" max="16384" width="9.109375" style="1"/>
  </cols>
  <sheetData>
    <row r="1" spans="1:8">
      <c r="A1" s="22" t="s">
        <v>67</v>
      </c>
      <c r="B1" s="23"/>
      <c r="C1" s="23"/>
      <c r="H1" s="2" t="s">
        <v>136</v>
      </c>
    </row>
    <row r="2" spans="1:8">
      <c r="A2" s="28" t="s">
        <v>759</v>
      </c>
      <c r="B2" s="28"/>
      <c r="C2" s="28"/>
      <c r="D2" s="28"/>
      <c r="E2" s="28"/>
      <c r="F2" s="28"/>
      <c r="G2" s="28"/>
      <c r="H2" s="28"/>
    </row>
    <row r="3" spans="1:8">
      <c r="A3" s="24" t="s">
        <v>137</v>
      </c>
      <c r="B3" s="23"/>
      <c r="C3" s="23"/>
      <c r="D3" s="23"/>
      <c r="E3" s="23"/>
      <c r="F3" s="23"/>
      <c r="G3" s="23"/>
      <c r="H3" s="23"/>
    </row>
    <row r="4" spans="1:8" ht="18">
      <c r="A4" s="25" t="s">
        <v>765</v>
      </c>
      <c r="B4" s="26"/>
      <c r="C4" s="26"/>
      <c r="D4" s="26"/>
      <c r="E4" s="26"/>
      <c r="F4" s="26"/>
      <c r="G4" s="26"/>
      <c r="H4" s="26"/>
    </row>
    <row r="5" spans="1:8">
      <c r="A5" s="27" t="s">
        <v>138</v>
      </c>
      <c r="B5" s="23"/>
      <c r="C5" s="23"/>
      <c r="D5" s="23"/>
      <c r="E5" s="23"/>
      <c r="F5" s="23"/>
      <c r="G5" s="23"/>
      <c r="H5" s="23"/>
    </row>
    <row r="6" spans="1:8">
      <c r="H6" s="2" t="s">
        <v>69</v>
      </c>
    </row>
    <row r="7" spans="1:8" ht="31.2">
      <c r="A7" s="10" t="s">
        <v>139</v>
      </c>
      <c r="B7" s="10" t="s">
        <v>140</v>
      </c>
      <c r="C7" s="3" t="s">
        <v>141</v>
      </c>
      <c r="D7" s="3" t="s">
        <v>142</v>
      </c>
      <c r="E7" s="10" t="s">
        <v>143</v>
      </c>
      <c r="F7" s="10" t="s">
        <v>140</v>
      </c>
      <c r="G7" s="3" t="s">
        <v>144</v>
      </c>
      <c r="H7" s="3" t="s">
        <v>145</v>
      </c>
    </row>
    <row r="8" spans="1:8">
      <c r="A8" s="11">
        <v>1</v>
      </c>
      <c r="B8" s="11">
        <v>2</v>
      </c>
      <c r="C8" s="11">
        <v>3</v>
      </c>
      <c r="D8" s="11">
        <v>4</v>
      </c>
      <c r="E8" s="11">
        <v>5</v>
      </c>
      <c r="F8" s="11">
        <v>6</v>
      </c>
      <c r="G8" s="11">
        <v>7</v>
      </c>
      <c r="H8" s="11">
        <v>8</v>
      </c>
    </row>
    <row r="9" spans="1:8">
      <c r="A9" s="3" t="s">
        <v>146</v>
      </c>
      <c r="B9" s="6">
        <v>118842107433</v>
      </c>
      <c r="C9" s="6">
        <v>737015673</v>
      </c>
      <c r="D9" s="6">
        <v>118105091760</v>
      </c>
      <c r="E9" s="3" t="s">
        <v>147</v>
      </c>
      <c r="F9" s="6">
        <v>61790474170</v>
      </c>
      <c r="G9" s="6">
        <v>0</v>
      </c>
      <c r="H9" s="6">
        <v>61790474170</v>
      </c>
    </row>
    <row r="10" spans="1:8">
      <c r="A10" s="3" t="s">
        <v>148</v>
      </c>
      <c r="B10" s="6">
        <v>118842107433</v>
      </c>
      <c r="C10" s="6">
        <v>737015673</v>
      </c>
      <c r="D10" s="6">
        <v>118105091760</v>
      </c>
      <c r="E10" s="5" t="s">
        <v>149</v>
      </c>
      <c r="F10" s="6">
        <v>61790474170</v>
      </c>
      <c r="G10" s="6">
        <v>0</v>
      </c>
      <c r="H10" s="6">
        <v>61790474170</v>
      </c>
    </row>
    <row r="11" spans="1:8">
      <c r="A11" s="7" t="s">
        <v>150</v>
      </c>
      <c r="B11" s="8">
        <v>8426620132</v>
      </c>
      <c r="C11" s="8">
        <v>221479541</v>
      </c>
      <c r="D11" s="8">
        <v>8205140591</v>
      </c>
      <c r="E11" s="7" t="s">
        <v>151</v>
      </c>
      <c r="F11" s="8">
        <v>4558266200</v>
      </c>
      <c r="G11" s="8">
        <v>0</v>
      </c>
      <c r="H11" s="8">
        <v>4558266200</v>
      </c>
    </row>
    <row r="12" spans="1:8" ht="31.2">
      <c r="A12" s="7" t="s">
        <v>152</v>
      </c>
      <c r="B12" s="8">
        <v>1565997474</v>
      </c>
      <c r="C12" s="8">
        <v>515536132</v>
      </c>
      <c r="D12" s="8">
        <v>1050461342</v>
      </c>
      <c r="E12" s="7" t="s">
        <v>153</v>
      </c>
      <c r="F12" s="8">
        <v>0</v>
      </c>
      <c r="G12" s="8">
        <v>0</v>
      </c>
      <c r="H12" s="8">
        <v>0</v>
      </c>
    </row>
    <row r="13" spans="1:8" ht="31.2">
      <c r="A13" s="7" t="s">
        <v>154</v>
      </c>
      <c r="B13" s="8">
        <v>0</v>
      </c>
      <c r="C13" s="8">
        <v>0</v>
      </c>
      <c r="D13" s="8">
        <v>0</v>
      </c>
      <c r="E13" s="7" t="s">
        <v>155</v>
      </c>
      <c r="F13" s="8">
        <v>57232207970</v>
      </c>
      <c r="G13" s="8">
        <v>0</v>
      </c>
      <c r="H13" s="8">
        <v>57232207970</v>
      </c>
    </row>
    <row r="14" spans="1:8">
      <c r="A14" s="7" t="s">
        <v>156</v>
      </c>
      <c r="B14" s="8">
        <v>49590109</v>
      </c>
      <c r="C14" s="8">
        <v>0</v>
      </c>
      <c r="D14" s="8">
        <v>49590109</v>
      </c>
      <c r="E14" s="7" t="s">
        <v>157</v>
      </c>
      <c r="F14" s="8">
        <v>0</v>
      </c>
      <c r="G14" s="8">
        <v>0</v>
      </c>
      <c r="H14" s="8">
        <v>0</v>
      </c>
    </row>
    <row r="15" spans="1:8" ht="31.2">
      <c r="A15" s="7" t="s">
        <v>158</v>
      </c>
      <c r="B15" s="8">
        <v>15590501330</v>
      </c>
      <c r="C15" s="8">
        <v>0</v>
      </c>
      <c r="D15" s="8">
        <v>15590501330</v>
      </c>
      <c r="E15" s="7" t="s">
        <v>159</v>
      </c>
      <c r="F15" s="8">
        <v>0</v>
      </c>
      <c r="G15" s="8">
        <v>0</v>
      </c>
      <c r="H15" s="8">
        <v>0</v>
      </c>
    </row>
    <row r="16" spans="1:8">
      <c r="A16" s="7" t="s">
        <v>160</v>
      </c>
      <c r="B16" s="8">
        <v>0</v>
      </c>
      <c r="C16" s="8">
        <v>0</v>
      </c>
      <c r="D16" s="8">
        <v>0</v>
      </c>
      <c r="E16" s="7" t="s">
        <v>161</v>
      </c>
      <c r="F16" s="8">
        <v>0</v>
      </c>
      <c r="G16" s="8">
        <v>0</v>
      </c>
      <c r="H16" s="8">
        <v>0</v>
      </c>
    </row>
    <row r="17" spans="1:8" ht="31.2">
      <c r="A17" s="7" t="s">
        <v>162</v>
      </c>
      <c r="B17" s="8">
        <v>93209398388</v>
      </c>
      <c r="C17" s="8">
        <v>0</v>
      </c>
      <c r="D17" s="8">
        <v>93209398388</v>
      </c>
      <c r="E17" s="7" t="s">
        <v>163</v>
      </c>
      <c r="F17" s="8">
        <v>0</v>
      </c>
      <c r="G17" s="8">
        <v>0</v>
      </c>
      <c r="H17" s="8">
        <v>0</v>
      </c>
    </row>
    <row r="18" spans="1:8">
      <c r="A18" s="9" t="s">
        <v>164</v>
      </c>
      <c r="B18" s="12">
        <v>55000000000</v>
      </c>
      <c r="C18" s="12">
        <v>0</v>
      </c>
      <c r="D18" s="12">
        <v>55000000000</v>
      </c>
      <c r="E18" s="7" t="s">
        <v>165</v>
      </c>
      <c r="F18" s="8">
        <v>0</v>
      </c>
      <c r="G18" s="8">
        <v>0</v>
      </c>
      <c r="H18" s="8">
        <v>0</v>
      </c>
    </row>
    <row r="19" spans="1:8" ht="78">
      <c r="A19" s="9" t="s">
        <v>166</v>
      </c>
      <c r="B19" s="12">
        <v>38209398388</v>
      </c>
      <c r="C19" s="12">
        <v>0</v>
      </c>
      <c r="D19" s="12">
        <v>38209398388</v>
      </c>
      <c r="E19" s="7" t="s">
        <v>167</v>
      </c>
      <c r="F19" s="8">
        <v>0</v>
      </c>
      <c r="G19" s="8">
        <v>0</v>
      </c>
      <c r="H19" s="8">
        <v>0</v>
      </c>
    </row>
    <row r="20" spans="1:8">
      <c r="A20" s="7" t="s">
        <v>168</v>
      </c>
      <c r="B20" s="8">
        <v>0</v>
      </c>
      <c r="C20" s="8">
        <v>0</v>
      </c>
      <c r="D20" s="8">
        <v>0</v>
      </c>
      <c r="E20" s="7" t="s">
        <v>169</v>
      </c>
      <c r="F20" s="8">
        <v>0</v>
      </c>
      <c r="G20" s="8">
        <v>0</v>
      </c>
      <c r="H20" s="8">
        <v>0</v>
      </c>
    </row>
    <row r="21" spans="1:8">
      <c r="A21" s="4" t="s">
        <v>68</v>
      </c>
      <c r="B21" s="4" t="s">
        <v>68</v>
      </c>
      <c r="C21" s="4" t="s">
        <v>68</v>
      </c>
      <c r="D21" s="4" t="s">
        <v>68</v>
      </c>
      <c r="E21" s="7" t="s">
        <v>170</v>
      </c>
      <c r="F21" s="8">
        <v>0</v>
      </c>
      <c r="G21" s="8">
        <v>0</v>
      </c>
      <c r="H21" s="8">
        <v>0</v>
      </c>
    </row>
    <row r="22" spans="1:8">
      <c r="A22" s="5" t="s">
        <v>171</v>
      </c>
      <c r="B22" s="6">
        <v>56314617590</v>
      </c>
      <c r="C22" s="4" t="s">
        <v>68</v>
      </c>
      <c r="D22" s="6">
        <v>56314617590</v>
      </c>
      <c r="E22" s="4" t="s">
        <v>68</v>
      </c>
      <c r="F22" s="4" t="s">
        <v>68</v>
      </c>
      <c r="G22" s="4" t="s">
        <v>68</v>
      </c>
      <c r="H22" s="4" t="s">
        <v>68</v>
      </c>
    </row>
  </sheetData>
  <mergeCells count="5">
    <mergeCell ref="A1:C1"/>
    <mergeCell ref="A3:H3"/>
    <mergeCell ref="A4:H4"/>
    <mergeCell ref="A5:H5"/>
    <mergeCell ref="A2:H2"/>
  </mergeCells>
  <pageMargins left="0.52" right="0.2" top="0.4" bottom="0.34" header="0.21" footer="0.3"/>
  <pageSetup paperSize="9" scale="84"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19"/>
  <sheetViews>
    <sheetView view="pageBreakPreview" zoomScaleNormal="100" zoomScaleSheetLayoutView="100" workbookViewId="0">
      <selection activeCell="F13" sqref="F13"/>
    </sheetView>
  </sheetViews>
  <sheetFormatPr defaultColWidth="9.109375" defaultRowHeight="15.6"/>
  <cols>
    <col min="1" max="1" width="6" style="1" customWidth="1"/>
    <col min="2" max="2" width="29" style="1" customWidth="1"/>
    <col min="3" max="5" width="17" style="1" customWidth="1"/>
    <col min="6" max="6" width="13.5546875" style="1" customWidth="1"/>
    <col min="7" max="7" width="16.5546875" style="1" customWidth="1"/>
    <col min="8" max="8" width="12.33203125" style="1" customWidth="1"/>
    <col min="9" max="9" width="18.88671875" style="1" customWidth="1"/>
    <col min="10" max="10" width="19.88671875" style="1" customWidth="1"/>
    <col min="11" max="11" width="15.88671875" style="1" customWidth="1"/>
    <col min="12" max="12" width="19.44140625" style="1" customWidth="1"/>
    <col min="13" max="13" width="12.88671875" style="1" customWidth="1"/>
    <col min="14" max="14" width="17.33203125" style="1" customWidth="1"/>
    <col min="15" max="15" width="11.6640625" style="1" customWidth="1"/>
    <col min="16" max="16" width="10.6640625" style="1" customWidth="1"/>
    <col min="17" max="16384" width="9.109375" style="1"/>
  </cols>
  <sheetData>
    <row r="1" spans="1:16">
      <c r="A1" s="22" t="s">
        <v>67</v>
      </c>
      <c r="B1" s="23"/>
      <c r="C1" s="23"/>
      <c r="P1" s="2" t="s">
        <v>172</v>
      </c>
    </row>
    <row r="2" spans="1:16">
      <c r="A2" s="28" t="s">
        <v>760</v>
      </c>
      <c r="B2" s="28"/>
      <c r="C2" s="28"/>
      <c r="D2" s="28"/>
      <c r="E2" s="28"/>
      <c r="F2" s="28"/>
      <c r="G2" s="28"/>
      <c r="H2" s="28"/>
      <c r="I2" s="28"/>
      <c r="J2" s="28"/>
      <c r="K2" s="28"/>
      <c r="L2" s="28"/>
      <c r="M2" s="28"/>
      <c r="N2" s="28"/>
      <c r="O2" s="28"/>
      <c r="P2" s="28"/>
    </row>
    <row r="3" spans="1:16">
      <c r="A3" s="24" t="s">
        <v>173</v>
      </c>
      <c r="B3" s="23"/>
      <c r="C3" s="23"/>
      <c r="D3" s="23"/>
      <c r="E3" s="23"/>
      <c r="F3" s="23"/>
      <c r="G3" s="23"/>
      <c r="H3" s="23"/>
      <c r="I3" s="23"/>
      <c r="J3" s="23"/>
      <c r="K3" s="23"/>
      <c r="L3" s="23"/>
      <c r="M3" s="23"/>
      <c r="N3" s="23"/>
      <c r="O3" s="23"/>
      <c r="P3" s="23"/>
    </row>
    <row r="4" spans="1:16" ht="18">
      <c r="A4" s="25" t="s">
        <v>765</v>
      </c>
      <c r="B4" s="26"/>
      <c r="C4" s="26"/>
      <c r="D4" s="26"/>
      <c r="E4" s="26"/>
      <c r="F4" s="26"/>
      <c r="G4" s="26"/>
      <c r="H4" s="26"/>
      <c r="I4" s="26"/>
      <c r="J4" s="26"/>
      <c r="K4" s="26"/>
      <c r="L4" s="26"/>
      <c r="M4" s="26"/>
      <c r="N4" s="26"/>
      <c r="O4" s="26"/>
      <c r="P4" s="26"/>
    </row>
    <row r="5" spans="1:16">
      <c r="A5" s="27" t="s">
        <v>138</v>
      </c>
      <c r="B5" s="23"/>
      <c r="C5" s="23"/>
      <c r="D5" s="23"/>
      <c r="E5" s="23"/>
      <c r="F5" s="23"/>
      <c r="G5" s="23"/>
      <c r="H5" s="23"/>
      <c r="I5" s="23"/>
      <c r="J5" s="23"/>
      <c r="K5" s="23"/>
      <c r="L5" s="23"/>
      <c r="M5" s="23"/>
      <c r="N5" s="23"/>
      <c r="O5" s="23"/>
      <c r="P5" s="23"/>
    </row>
    <row r="7" spans="1:16">
      <c r="A7" s="16"/>
      <c r="B7" s="16"/>
      <c r="C7" s="16"/>
      <c r="D7" s="16"/>
      <c r="E7" s="16"/>
      <c r="F7" s="16"/>
      <c r="G7" s="16"/>
      <c r="H7" s="16"/>
      <c r="I7" s="16"/>
      <c r="J7" s="16"/>
      <c r="K7" s="16"/>
      <c r="L7" s="16"/>
      <c r="M7" s="16"/>
      <c r="N7" s="16"/>
      <c r="O7" s="16"/>
      <c r="P7" s="17" t="s">
        <v>69</v>
      </c>
    </row>
    <row r="8" spans="1:16">
      <c r="A8" s="31" t="s">
        <v>0</v>
      </c>
      <c r="B8" s="31" t="s">
        <v>58</v>
      </c>
      <c r="C8" s="31" t="s">
        <v>174</v>
      </c>
      <c r="D8" s="32" t="s">
        <v>68</v>
      </c>
      <c r="E8" s="31" t="s">
        <v>175</v>
      </c>
      <c r="F8" s="32" t="s">
        <v>68</v>
      </c>
      <c r="G8" s="32" t="s">
        <v>68</v>
      </c>
      <c r="H8" s="32" t="s">
        <v>68</v>
      </c>
      <c r="I8" s="32" t="s">
        <v>68</v>
      </c>
      <c r="J8" s="31" t="s">
        <v>176</v>
      </c>
      <c r="K8" s="32" t="s">
        <v>68</v>
      </c>
      <c r="L8" s="32" t="s">
        <v>68</v>
      </c>
      <c r="M8" s="32" t="s">
        <v>68</v>
      </c>
      <c r="N8" s="32" t="s">
        <v>68</v>
      </c>
      <c r="O8" s="31" t="s">
        <v>177</v>
      </c>
      <c r="P8" s="32" t="s">
        <v>68</v>
      </c>
    </row>
    <row r="9" spans="1:16">
      <c r="A9" s="32" t="s">
        <v>68</v>
      </c>
      <c r="B9" s="32" t="s">
        <v>68</v>
      </c>
      <c r="C9" s="33" t="s">
        <v>178</v>
      </c>
      <c r="D9" s="33" t="s">
        <v>56</v>
      </c>
      <c r="E9" s="33" t="s">
        <v>14</v>
      </c>
      <c r="F9" s="33" t="s">
        <v>179</v>
      </c>
      <c r="G9" s="33" t="s">
        <v>15</v>
      </c>
      <c r="H9" s="33" t="s">
        <v>180</v>
      </c>
      <c r="I9" s="34"/>
      <c r="J9" s="33" t="s">
        <v>14</v>
      </c>
      <c r="K9" s="33" t="s">
        <v>179</v>
      </c>
      <c r="L9" s="33" t="s">
        <v>181</v>
      </c>
      <c r="M9" s="33" t="s">
        <v>180</v>
      </c>
      <c r="N9" s="34"/>
      <c r="O9" s="33" t="s">
        <v>178</v>
      </c>
      <c r="P9" s="33" t="s">
        <v>56</v>
      </c>
    </row>
    <row r="10" spans="1:16" ht="31.2">
      <c r="A10" s="32" t="s">
        <v>68</v>
      </c>
      <c r="B10" s="32" t="s">
        <v>68</v>
      </c>
      <c r="C10" s="32" t="s">
        <v>68</v>
      </c>
      <c r="D10" s="32" t="s">
        <v>68</v>
      </c>
      <c r="E10" s="32" t="s">
        <v>68</v>
      </c>
      <c r="F10" s="32" t="s">
        <v>68</v>
      </c>
      <c r="G10" s="32" t="s">
        <v>68</v>
      </c>
      <c r="H10" s="19" t="s">
        <v>182</v>
      </c>
      <c r="I10" s="19" t="s">
        <v>183</v>
      </c>
      <c r="J10" s="32" t="s">
        <v>68</v>
      </c>
      <c r="K10" s="32" t="s">
        <v>68</v>
      </c>
      <c r="L10" s="32" t="s">
        <v>68</v>
      </c>
      <c r="M10" s="19" t="s">
        <v>182</v>
      </c>
      <c r="N10" s="19" t="s">
        <v>183</v>
      </c>
      <c r="O10" s="32" t="s">
        <v>68</v>
      </c>
      <c r="P10" s="32" t="s">
        <v>68</v>
      </c>
    </row>
    <row r="11" spans="1:16">
      <c r="A11" s="19" t="s">
        <v>79</v>
      </c>
      <c r="B11" s="19" t="s">
        <v>83</v>
      </c>
      <c r="C11" s="19" t="s">
        <v>38</v>
      </c>
      <c r="D11" s="19" t="s">
        <v>85</v>
      </c>
      <c r="E11" s="19" t="s">
        <v>184</v>
      </c>
      <c r="F11" s="19" t="s">
        <v>87</v>
      </c>
      <c r="G11" s="19" t="s">
        <v>185</v>
      </c>
      <c r="H11" s="19" t="s">
        <v>90</v>
      </c>
      <c r="I11" s="19" t="s">
        <v>74</v>
      </c>
      <c r="J11" s="19" t="s">
        <v>186</v>
      </c>
      <c r="K11" s="19" t="s">
        <v>76</v>
      </c>
      <c r="L11" s="19" t="s">
        <v>187</v>
      </c>
      <c r="M11" s="19" t="s">
        <v>99</v>
      </c>
      <c r="N11" s="19" t="s">
        <v>111</v>
      </c>
      <c r="O11" s="19" t="s">
        <v>113</v>
      </c>
      <c r="P11" s="19" t="s">
        <v>82</v>
      </c>
    </row>
    <row r="12" spans="1:16">
      <c r="A12" s="18" t="s">
        <v>68</v>
      </c>
      <c r="B12" s="20" t="s">
        <v>188</v>
      </c>
      <c r="C12" s="14">
        <f t="shared" ref="C12:N12" si="0">C13+C103+C110+C117+C118+C119</f>
        <v>138745000000</v>
      </c>
      <c r="D12" s="14">
        <f t="shared" si="0"/>
        <v>140812000000</v>
      </c>
      <c r="E12" s="14">
        <f t="shared" si="0"/>
        <v>119173632966</v>
      </c>
      <c r="F12" s="14">
        <f t="shared" si="0"/>
        <v>331525533</v>
      </c>
      <c r="G12" s="14">
        <f t="shared" si="0"/>
        <v>118842107433</v>
      </c>
      <c r="H12" s="14">
        <f t="shared" si="0"/>
        <v>737015673</v>
      </c>
      <c r="I12" s="14">
        <f t="shared" si="0"/>
        <v>118105091760</v>
      </c>
      <c r="J12" s="14">
        <f t="shared" si="0"/>
        <v>119173632966</v>
      </c>
      <c r="K12" s="14">
        <f t="shared" si="0"/>
        <v>331525533</v>
      </c>
      <c r="L12" s="14">
        <f t="shared" si="0"/>
        <v>118842107433</v>
      </c>
      <c r="M12" s="14">
        <f t="shared" si="0"/>
        <v>737015673</v>
      </c>
      <c r="N12" s="14">
        <f t="shared" si="0"/>
        <v>118105091760</v>
      </c>
      <c r="O12" s="15">
        <f>J12/C12</f>
        <v>0.85894001921510688</v>
      </c>
      <c r="P12" s="15">
        <f>E12/D12</f>
        <v>0.8463315126977814</v>
      </c>
    </row>
    <row r="13" spans="1:16" ht="31.2">
      <c r="A13" s="18" t="s">
        <v>1</v>
      </c>
      <c r="B13" s="20" t="s">
        <v>189</v>
      </c>
      <c r="C13" s="14">
        <f t="shared" ref="C13:N13" si="1">C14+C74+C85+C95+C96+C97</f>
        <v>10016000000</v>
      </c>
      <c r="D13" s="14">
        <f t="shared" si="1"/>
        <v>12083000000</v>
      </c>
      <c r="E13" s="14">
        <f t="shared" si="1"/>
        <v>10324143139</v>
      </c>
      <c r="F13" s="14">
        <f t="shared" si="1"/>
        <v>331525533</v>
      </c>
      <c r="G13" s="14">
        <f t="shared" si="1"/>
        <v>9992617606</v>
      </c>
      <c r="H13" s="14">
        <f t="shared" si="1"/>
        <v>737015673</v>
      </c>
      <c r="I13" s="14">
        <f t="shared" si="1"/>
        <v>9255601933</v>
      </c>
      <c r="J13" s="14">
        <f t="shared" si="1"/>
        <v>10324143139</v>
      </c>
      <c r="K13" s="14">
        <f t="shared" si="1"/>
        <v>331525533</v>
      </c>
      <c r="L13" s="14">
        <f t="shared" si="1"/>
        <v>9992617606</v>
      </c>
      <c r="M13" s="14">
        <f t="shared" si="1"/>
        <v>737015673</v>
      </c>
      <c r="N13" s="14">
        <f t="shared" si="1"/>
        <v>9255601933</v>
      </c>
      <c r="O13" s="15">
        <f t="shared" ref="O13:O14" si="2">J13/C13</f>
        <v>1.0307650897563898</v>
      </c>
      <c r="P13" s="15">
        <f t="shared" ref="P13:P14" si="3">E13/D13</f>
        <v>0.85443541661838951</v>
      </c>
    </row>
    <row r="14" spans="1:16">
      <c r="A14" s="18" t="s">
        <v>3</v>
      </c>
      <c r="B14" s="20" t="s">
        <v>190</v>
      </c>
      <c r="C14" s="14">
        <f t="shared" ref="C14:N14" si="4">C15+C25+C33+C44+C50+C51+C52+C53+C54+C55+C59+C61+C62+C63+C64+C65+C69+C70+C72+C73</f>
        <v>10016000000</v>
      </c>
      <c r="D14" s="14">
        <f t="shared" si="4"/>
        <v>12083000000</v>
      </c>
      <c r="E14" s="14">
        <f t="shared" si="4"/>
        <v>10324143139</v>
      </c>
      <c r="F14" s="14">
        <f t="shared" si="4"/>
        <v>331525533</v>
      </c>
      <c r="G14" s="14">
        <f t="shared" si="4"/>
        <v>9992617606</v>
      </c>
      <c r="H14" s="14">
        <f t="shared" si="4"/>
        <v>737015673</v>
      </c>
      <c r="I14" s="14">
        <f t="shared" si="4"/>
        <v>9255601933</v>
      </c>
      <c r="J14" s="14">
        <f t="shared" si="4"/>
        <v>10324143139</v>
      </c>
      <c r="K14" s="14">
        <f t="shared" si="4"/>
        <v>331525533</v>
      </c>
      <c r="L14" s="14">
        <f t="shared" si="4"/>
        <v>9992617606</v>
      </c>
      <c r="M14" s="14">
        <f t="shared" si="4"/>
        <v>737015673</v>
      </c>
      <c r="N14" s="14">
        <f t="shared" si="4"/>
        <v>9255601933</v>
      </c>
      <c r="O14" s="15">
        <f t="shared" si="2"/>
        <v>1.0307650897563898</v>
      </c>
      <c r="P14" s="15">
        <f t="shared" si="3"/>
        <v>0.85443541661838951</v>
      </c>
    </row>
    <row r="15" spans="1:16" ht="46.8">
      <c r="A15" s="18" t="s">
        <v>79</v>
      </c>
      <c r="B15" s="20" t="s">
        <v>191</v>
      </c>
      <c r="C15" s="14">
        <v>0</v>
      </c>
      <c r="D15" s="14">
        <v>0</v>
      </c>
      <c r="E15" s="14">
        <v>0</v>
      </c>
      <c r="F15" s="14">
        <v>0</v>
      </c>
      <c r="G15" s="14">
        <v>0</v>
      </c>
      <c r="H15" s="14">
        <v>0</v>
      </c>
      <c r="I15" s="14">
        <v>0</v>
      </c>
      <c r="J15" s="14">
        <v>0</v>
      </c>
      <c r="K15" s="14">
        <v>0</v>
      </c>
      <c r="L15" s="14">
        <v>0</v>
      </c>
      <c r="M15" s="14">
        <v>0</v>
      </c>
      <c r="N15" s="14">
        <v>0</v>
      </c>
      <c r="O15" s="15"/>
      <c r="P15" s="15"/>
    </row>
    <row r="16" spans="1:16">
      <c r="A16" s="18" t="s">
        <v>68</v>
      </c>
      <c r="B16" s="20" t="s">
        <v>16</v>
      </c>
      <c r="C16" s="14">
        <v>0</v>
      </c>
      <c r="D16" s="14">
        <v>0</v>
      </c>
      <c r="E16" s="14">
        <v>0</v>
      </c>
      <c r="F16" s="14">
        <v>0</v>
      </c>
      <c r="G16" s="14">
        <v>0</v>
      </c>
      <c r="H16" s="14">
        <v>0</v>
      </c>
      <c r="I16" s="14">
        <v>0</v>
      </c>
      <c r="J16" s="14">
        <v>0</v>
      </c>
      <c r="K16" s="14">
        <v>0</v>
      </c>
      <c r="L16" s="14">
        <v>0</v>
      </c>
      <c r="M16" s="14">
        <v>0</v>
      </c>
      <c r="N16" s="14">
        <v>0</v>
      </c>
      <c r="O16" s="15"/>
      <c r="P16" s="15"/>
    </row>
    <row r="17" spans="1:16" ht="31.2">
      <c r="A17" s="18" t="s">
        <v>68</v>
      </c>
      <c r="B17" s="20" t="s">
        <v>748</v>
      </c>
      <c r="C17" s="14">
        <v>0</v>
      </c>
      <c r="D17" s="14">
        <v>0</v>
      </c>
      <c r="E17" s="14">
        <v>0</v>
      </c>
      <c r="F17" s="14">
        <v>0</v>
      </c>
      <c r="G17" s="14">
        <v>0</v>
      </c>
      <c r="H17" s="14">
        <v>0</v>
      </c>
      <c r="I17" s="14">
        <v>0</v>
      </c>
      <c r="J17" s="14">
        <v>0</v>
      </c>
      <c r="K17" s="14">
        <v>0</v>
      </c>
      <c r="L17" s="14">
        <v>0</v>
      </c>
      <c r="M17" s="14">
        <v>0</v>
      </c>
      <c r="N17" s="14">
        <v>0</v>
      </c>
      <c r="O17" s="15"/>
      <c r="P17" s="15"/>
    </row>
    <row r="18" spans="1:16">
      <c r="A18" s="18" t="s">
        <v>68</v>
      </c>
      <c r="B18" s="20" t="s">
        <v>18</v>
      </c>
      <c r="C18" s="14">
        <v>0</v>
      </c>
      <c r="D18" s="14">
        <v>0</v>
      </c>
      <c r="E18" s="14">
        <v>0</v>
      </c>
      <c r="F18" s="14">
        <v>0</v>
      </c>
      <c r="G18" s="14">
        <v>0</v>
      </c>
      <c r="H18" s="14">
        <v>0</v>
      </c>
      <c r="I18" s="14">
        <v>0</v>
      </c>
      <c r="J18" s="14">
        <v>0</v>
      </c>
      <c r="K18" s="14">
        <v>0</v>
      </c>
      <c r="L18" s="14">
        <v>0</v>
      </c>
      <c r="M18" s="14">
        <v>0</v>
      </c>
      <c r="N18" s="14">
        <v>0</v>
      </c>
      <c r="O18" s="15"/>
      <c r="P18" s="15"/>
    </row>
    <row r="19" spans="1:16" ht="31.2">
      <c r="A19" s="18" t="s">
        <v>68</v>
      </c>
      <c r="B19" s="20" t="s">
        <v>748</v>
      </c>
      <c r="C19" s="14">
        <v>0</v>
      </c>
      <c r="D19" s="14">
        <v>0</v>
      </c>
      <c r="E19" s="14">
        <v>0</v>
      </c>
      <c r="F19" s="14">
        <v>0</v>
      </c>
      <c r="G19" s="14">
        <v>0</v>
      </c>
      <c r="H19" s="14">
        <v>0</v>
      </c>
      <c r="I19" s="14">
        <v>0</v>
      </c>
      <c r="J19" s="14">
        <v>0</v>
      </c>
      <c r="K19" s="14">
        <v>0</v>
      </c>
      <c r="L19" s="14">
        <v>0</v>
      </c>
      <c r="M19" s="14">
        <v>0</v>
      </c>
      <c r="N19" s="14">
        <v>0</v>
      </c>
      <c r="O19" s="15"/>
      <c r="P19" s="15"/>
    </row>
    <row r="20" spans="1:16">
      <c r="A20" s="18" t="s">
        <v>68</v>
      </c>
      <c r="B20" s="20" t="s">
        <v>192</v>
      </c>
      <c r="C20" s="14">
        <v>0</v>
      </c>
      <c r="D20" s="14">
        <v>0</v>
      </c>
      <c r="E20" s="14">
        <v>0</v>
      </c>
      <c r="F20" s="14">
        <v>0</v>
      </c>
      <c r="G20" s="14">
        <v>0</v>
      </c>
      <c r="H20" s="14">
        <v>0</v>
      </c>
      <c r="I20" s="14">
        <v>0</v>
      </c>
      <c r="J20" s="14">
        <v>0</v>
      </c>
      <c r="K20" s="14">
        <v>0</v>
      </c>
      <c r="L20" s="14">
        <v>0</v>
      </c>
      <c r="M20" s="14">
        <v>0</v>
      </c>
      <c r="N20" s="14">
        <v>0</v>
      </c>
      <c r="O20" s="15"/>
      <c r="P20" s="15"/>
    </row>
    <row r="21" spans="1:16" ht="46.8">
      <c r="A21" s="18" t="s">
        <v>68</v>
      </c>
      <c r="B21" s="20" t="s">
        <v>749</v>
      </c>
      <c r="C21" s="14">
        <v>0</v>
      </c>
      <c r="D21" s="14">
        <v>0</v>
      </c>
      <c r="E21" s="14">
        <v>0</v>
      </c>
      <c r="F21" s="14">
        <v>0</v>
      </c>
      <c r="G21" s="14">
        <v>0</v>
      </c>
      <c r="H21" s="14">
        <v>0</v>
      </c>
      <c r="I21" s="14">
        <v>0</v>
      </c>
      <c r="J21" s="14">
        <v>0</v>
      </c>
      <c r="K21" s="14">
        <v>0</v>
      </c>
      <c r="L21" s="14">
        <v>0</v>
      </c>
      <c r="M21" s="14">
        <v>0</v>
      </c>
      <c r="N21" s="14">
        <v>0</v>
      </c>
      <c r="O21" s="15"/>
      <c r="P21" s="15"/>
    </row>
    <row r="22" spans="1:16">
      <c r="A22" s="18" t="s">
        <v>68</v>
      </c>
      <c r="B22" s="20" t="s">
        <v>17</v>
      </c>
      <c r="C22" s="14">
        <v>0</v>
      </c>
      <c r="D22" s="14">
        <v>0</v>
      </c>
      <c r="E22" s="14">
        <v>0</v>
      </c>
      <c r="F22" s="14">
        <v>0</v>
      </c>
      <c r="G22" s="14">
        <v>0</v>
      </c>
      <c r="H22" s="14">
        <v>0</v>
      </c>
      <c r="I22" s="14">
        <v>0</v>
      </c>
      <c r="J22" s="14">
        <v>0</v>
      </c>
      <c r="K22" s="14">
        <v>0</v>
      </c>
      <c r="L22" s="14">
        <v>0</v>
      </c>
      <c r="M22" s="14">
        <v>0</v>
      </c>
      <c r="N22" s="14">
        <v>0</v>
      </c>
      <c r="O22" s="15"/>
      <c r="P22" s="15"/>
    </row>
    <row r="23" spans="1:16" ht="31.2">
      <c r="A23" s="18" t="s">
        <v>68</v>
      </c>
      <c r="B23" s="20" t="s">
        <v>750</v>
      </c>
      <c r="C23" s="14">
        <v>0</v>
      </c>
      <c r="D23" s="14">
        <v>0</v>
      </c>
      <c r="E23" s="14">
        <v>0</v>
      </c>
      <c r="F23" s="14">
        <v>0</v>
      </c>
      <c r="G23" s="14">
        <v>0</v>
      </c>
      <c r="H23" s="14">
        <v>0</v>
      </c>
      <c r="I23" s="14">
        <v>0</v>
      </c>
      <c r="J23" s="14">
        <v>0</v>
      </c>
      <c r="K23" s="14">
        <v>0</v>
      </c>
      <c r="L23" s="14">
        <v>0</v>
      </c>
      <c r="M23" s="14">
        <v>0</v>
      </c>
      <c r="N23" s="14">
        <v>0</v>
      </c>
      <c r="O23" s="15"/>
      <c r="P23" s="15"/>
    </row>
    <row r="24" spans="1:16">
      <c r="A24" s="18" t="s">
        <v>68</v>
      </c>
      <c r="B24" s="20" t="s">
        <v>193</v>
      </c>
      <c r="C24" s="14">
        <v>0</v>
      </c>
      <c r="D24" s="14">
        <v>0</v>
      </c>
      <c r="E24" s="14">
        <v>0</v>
      </c>
      <c r="F24" s="14">
        <v>0</v>
      </c>
      <c r="G24" s="14">
        <v>0</v>
      </c>
      <c r="H24" s="14">
        <v>0</v>
      </c>
      <c r="I24" s="14">
        <v>0</v>
      </c>
      <c r="J24" s="14">
        <v>0</v>
      </c>
      <c r="K24" s="14">
        <v>0</v>
      </c>
      <c r="L24" s="14">
        <v>0</v>
      </c>
      <c r="M24" s="14">
        <v>0</v>
      </c>
      <c r="N24" s="14">
        <v>0</v>
      </c>
      <c r="O24" s="15"/>
      <c r="P24" s="15"/>
    </row>
    <row r="25" spans="1:16" ht="46.8">
      <c r="A25" s="18" t="s">
        <v>83</v>
      </c>
      <c r="B25" s="20" t="s">
        <v>194</v>
      </c>
      <c r="C25" s="14">
        <f>C26+C27+C29+C31+C32</f>
        <v>0</v>
      </c>
      <c r="D25" s="14">
        <f t="shared" ref="D25:N25" si="5">D26+D27+D29+D31+D32</f>
        <v>0</v>
      </c>
      <c r="E25" s="14">
        <f t="shared" si="5"/>
        <v>782569047</v>
      </c>
      <c r="F25" s="14">
        <f t="shared" si="5"/>
        <v>0</v>
      </c>
      <c r="G25" s="14">
        <f t="shared" si="5"/>
        <v>782569047</v>
      </c>
      <c r="H25" s="14">
        <f t="shared" si="5"/>
        <v>0</v>
      </c>
      <c r="I25" s="14">
        <f t="shared" si="5"/>
        <v>782569047</v>
      </c>
      <c r="J25" s="14">
        <f t="shared" si="5"/>
        <v>782569047</v>
      </c>
      <c r="K25" s="14">
        <f t="shared" si="5"/>
        <v>0</v>
      </c>
      <c r="L25" s="14">
        <f t="shared" si="5"/>
        <v>782569047</v>
      </c>
      <c r="M25" s="14">
        <f t="shared" si="5"/>
        <v>0</v>
      </c>
      <c r="N25" s="14">
        <f t="shared" si="5"/>
        <v>782569047</v>
      </c>
      <c r="O25" s="15"/>
      <c r="P25" s="15"/>
    </row>
    <row r="26" spans="1:16">
      <c r="A26" s="18" t="s">
        <v>68</v>
      </c>
      <c r="B26" s="20" t="s">
        <v>16</v>
      </c>
      <c r="C26" s="14"/>
      <c r="D26" s="14"/>
      <c r="E26" s="14">
        <v>169379289</v>
      </c>
      <c r="F26" s="14">
        <v>0</v>
      </c>
      <c r="G26" s="14">
        <v>169379289</v>
      </c>
      <c r="H26" s="14">
        <v>0</v>
      </c>
      <c r="I26" s="14">
        <v>169379289</v>
      </c>
      <c r="J26" s="14">
        <v>169379289</v>
      </c>
      <c r="K26" s="14">
        <v>0</v>
      </c>
      <c r="L26" s="14">
        <v>169379289</v>
      </c>
      <c r="M26" s="14">
        <v>0</v>
      </c>
      <c r="N26" s="14">
        <v>169379289</v>
      </c>
      <c r="O26" s="15"/>
      <c r="P26" s="15"/>
    </row>
    <row r="27" spans="1:16">
      <c r="A27" s="18" t="s">
        <v>68</v>
      </c>
      <c r="B27" s="20" t="s">
        <v>18</v>
      </c>
      <c r="C27" s="14"/>
      <c r="D27" s="14"/>
      <c r="E27" s="14">
        <v>3712372</v>
      </c>
      <c r="F27" s="14">
        <v>0</v>
      </c>
      <c r="G27" s="14">
        <v>3712372</v>
      </c>
      <c r="H27" s="14">
        <v>0</v>
      </c>
      <c r="I27" s="14">
        <v>3712372</v>
      </c>
      <c r="J27" s="14">
        <v>3712372</v>
      </c>
      <c r="K27" s="14">
        <v>0</v>
      </c>
      <c r="L27" s="14">
        <v>3712372</v>
      </c>
      <c r="M27" s="14">
        <v>0</v>
      </c>
      <c r="N27" s="14">
        <v>3712372</v>
      </c>
      <c r="O27" s="15"/>
      <c r="P27" s="15"/>
    </row>
    <row r="28" spans="1:16" ht="31.2">
      <c r="A28" s="18" t="s">
        <v>68</v>
      </c>
      <c r="B28" s="20" t="s">
        <v>751</v>
      </c>
      <c r="C28" s="14">
        <v>0</v>
      </c>
      <c r="D28" s="14">
        <v>0</v>
      </c>
      <c r="E28" s="14">
        <v>0</v>
      </c>
      <c r="F28" s="14">
        <v>0</v>
      </c>
      <c r="G28" s="14">
        <v>0</v>
      </c>
      <c r="H28" s="14">
        <v>0</v>
      </c>
      <c r="I28" s="14">
        <v>0</v>
      </c>
      <c r="J28" s="14">
        <v>0</v>
      </c>
      <c r="K28" s="14">
        <v>0</v>
      </c>
      <c r="L28" s="14">
        <v>0</v>
      </c>
      <c r="M28" s="14">
        <v>0</v>
      </c>
      <c r="N28" s="14">
        <v>0</v>
      </c>
      <c r="O28" s="15"/>
      <c r="P28" s="15"/>
    </row>
    <row r="29" spans="1:16">
      <c r="A29" s="18" t="s">
        <v>68</v>
      </c>
      <c r="B29" s="20" t="s">
        <v>192</v>
      </c>
      <c r="C29" s="14">
        <v>0</v>
      </c>
      <c r="D29" s="14">
        <v>0</v>
      </c>
      <c r="E29" s="14">
        <v>0</v>
      </c>
      <c r="F29" s="14">
        <v>0</v>
      </c>
      <c r="G29" s="14">
        <v>0</v>
      </c>
      <c r="H29" s="14">
        <v>0</v>
      </c>
      <c r="I29" s="14">
        <v>0</v>
      </c>
      <c r="J29" s="14">
        <v>0</v>
      </c>
      <c r="K29" s="14">
        <v>0</v>
      </c>
      <c r="L29" s="14">
        <v>0</v>
      </c>
      <c r="M29" s="14">
        <v>0</v>
      </c>
      <c r="N29" s="14">
        <v>0</v>
      </c>
      <c r="O29" s="15"/>
      <c r="P29" s="15"/>
    </row>
    <row r="30" spans="1:16" ht="46.8">
      <c r="A30" s="18" t="s">
        <v>68</v>
      </c>
      <c r="B30" s="20" t="s">
        <v>749</v>
      </c>
      <c r="C30" s="14">
        <v>0</v>
      </c>
      <c r="D30" s="14">
        <v>0</v>
      </c>
      <c r="E30" s="14">
        <v>0</v>
      </c>
      <c r="F30" s="14">
        <v>0</v>
      </c>
      <c r="G30" s="14">
        <v>0</v>
      </c>
      <c r="H30" s="14">
        <v>0</v>
      </c>
      <c r="I30" s="14">
        <v>0</v>
      </c>
      <c r="J30" s="14">
        <v>0</v>
      </c>
      <c r="K30" s="14">
        <v>0</v>
      </c>
      <c r="L30" s="14">
        <v>0</v>
      </c>
      <c r="M30" s="14">
        <v>0</v>
      </c>
      <c r="N30" s="14">
        <v>0</v>
      </c>
      <c r="O30" s="15"/>
      <c r="P30" s="15"/>
    </row>
    <row r="31" spans="1:16">
      <c r="A31" s="18" t="s">
        <v>68</v>
      </c>
      <c r="B31" s="20" t="s">
        <v>17</v>
      </c>
      <c r="C31" s="14">
        <v>0</v>
      </c>
      <c r="D31" s="14">
        <v>0</v>
      </c>
      <c r="E31" s="14">
        <v>609477386</v>
      </c>
      <c r="F31" s="14">
        <v>0</v>
      </c>
      <c r="G31" s="14">
        <v>609477386</v>
      </c>
      <c r="H31" s="14">
        <v>0</v>
      </c>
      <c r="I31" s="14">
        <v>609477386</v>
      </c>
      <c r="J31" s="14">
        <v>609477386</v>
      </c>
      <c r="K31" s="14">
        <v>0</v>
      </c>
      <c r="L31" s="14">
        <v>609477386</v>
      </c>
      <c r="M31" s="14">
        <v>0</v>
      </c>
      <c r="N31" s="14">
        <v>609477386</v>
      </c>
      <c r="O31" s="15"/>
      <c r="P31" s="15"/>
    </row>
    <row r="32" spans="1:16">
      <c r="A32" s="18" t="s">
        <v>68</v>
      </c>
      <c r="B32" s="20" t="s">
        <v>193</v>
      </c>
      <c r="C32" s="14">
        <v>0</v>
      </c>
      <c r="D32" s="14">
        <v>0</v>
      </c>
      <c r="E32" s="14">
        <v>0</v>
      </c>
      <c r="F32" s="14">
        <v>0</v>
      </c>
      <c r="G32" s="14">
        <v>0</v>
      </c>
      <c r="H32" s="14">
        <v>0</v>
      </c>
      <c r="I32" s="14">
        <v>0</v>
      </c>
      <c r="J32" s="14">
        <v>0</v>
      </c>
      <c r="K32" s="14">
        <v>0</v>
      </c>
      <c r="L32" s="14">
        <v>0</v>
      </c>
      <c r="M32" s="14">
        <v>0</v>
      </c>
      <c r="N32" s="14">
        <v>0</v>
      </c>
      <c r="O32" s="15"/>
      <c r="P32" s="15"/>
    </row>
    <row r="33" spans="1:16" ht="31.2">
      <c r="A33" s="18" t="s">
        <v>38</v>
      </c>
      <c r="B33" s="20" t="s">
        <v>19</v>
      </c>
      <c r="C33" s="14">
        <v>0</v>
      </c>
      <c r="D33" s="14">
        <v>0</v>
      </c>
      <c r="E33" s="14">
        <v>0</v>
      </c>
      <c r="F33" s="14">
        <v>0</v>
      </c>
      <c r="G33" s="14">
        <v>0</v>
      </c>
      <c r="H33" s="14">
        <v>0</v>
      </c>
      <c r="I33" s="14">
        <v>0</v>
      </c>
      <c r="J33" s="14">
        <v>0</v>
      </c>
      <c r="K33" s="14">
        <v>0</v>
      </c>
      <c r="L33" s="14">
        <v>0</v>
      </c>
      <c r="M33" s="14">
        <v>0</v>
      </c>
      <c r="N33" s="14">
        <v>0</v>
      </c>
      <c r="O33" s="15"/>
      <c r="P33" s="15"/>
    </row>
    <row r="34" spans="1:16" ht="31.2">
      <c r="A34" s="18" t="s">
        <v>49</v>
      </c>
      <c r="B34" s="20" t="s">
        <v>195</v>
      </c>
      <c r="C34" s="14">
        <v>0</v>
      </c>
      <c r="D34" s="14">
        <v>0</v>
      </c>
      <c r="E34" s="14">
        <v>0</v>
      </c>
      <c r="F34" s="14">
        <v>0</v>
      </c>
      <c r="G34" s="14">
        <v>0</v>
      </c>
      <c r="H34" s="14">
        <v>0</v>
      </c>
      <c r="I34" s="14">
        <v>0</v>
      </c>
      <c r="J34" s="14">
        <v>0</v>
      </c>
      <c r="K34" s="14">
        <v>0</v>
      </c>
      <c r="L34" s="14">
        <v>0</v>
      </c>
      <c r="M34" s="14">
        <v>0</v>
      </c>
      <c r="N34" s="14">
        <v>0</v>
      </c>
      <c r="O34" s="15"/>
      <c r="P34" s="15"/>
    </row>
    <row r="35" spans="1:16" ht="31.2">
      <c r="A35" s="18" t="s">
        <v>50</v>
      </c>
      <c r="B35" s="20" t="s">
        <v>196</v>
      </c>
      <c r="C35" s="14">
        <v>0</v>
      </c>
      <c r="D35" s="14">
        <v>0</v>
      </c>
      <c r="E35" s="14">
        <v>0</v>
      </c>
      <c r="F35" s="14">
        <v>0</v>
      </c>
      <c r="G35" s="14">
        <v>0</v>
      </c>
      <c r="H35" s="14">
        <v>0</v>
      </c>
      <c r="I35" s="14">
        <v>0</v>
      </c>
      <c r="J35" s="14">
        <v>0</v>
      </c>
      <c r="K35" s="14">
        <v>0</v>
      </c>
      <c r="L35" s="14">
        <v>0</v>
      </c>
      <c r="M35" s="14">
        <v>0</v>
      </c>
      <c r="N35" s="14">
        <v>0</v>
      </c>
      <c r="O35" s="15"/>
      <c r="P35" s="15"/>
    </row>
    <row r="36" spans="1:16">
      <c r="A36" s="18" t="s">
        <v>68</v>
      </c>
      <c r="B36" s="20" t="s">
        <v>16</v>
      </c>
      <c r="C36" s="14">
        <v>0</v>
      </c>
      <c r="D36" s="14">
        <v>0</v>
      </c>
      <c r="E36" s="14">
        <v>0</v>
      </c>
      <c r="F36" s="14">
        <v>0</v>
      </c>
      <c r="G36" s="14">
        <v>0</v>
      </c>
      <c r="H36" s="14">
        <v>0</v>
      </c>
      <c r="I36" s="14">
        <v>0</v>
      </c>
      <c r="J36" s="14">
        <v>0</v>
      </c>
      <c r="K36" s="14">
        <v>0</v>
      </c>
      <c r="L36" s="14">
        <v>0</v>
      </c>
      <c r="M36" s="14">
        <v>0</v>
      </c>
      <c r="N36" s="14">
        <v>0</v>
      </c>
      <c r="O36" s="15"/>
      <c r="P36" s="15"/>
    </row>
    <row r="37" spans="1:16" ht="31.2">
      <c r="A37" s="18" t="s">
        <v>68</v>
      </c>
      <c r="B37" s="20" t="s">
        <v>748</v>
      </c>
      <c r="C37" s="14">
        <v>0</v>
      </c>
      <c r="D37" s="14">
        <v>0</v>
      </c>
      <c r="E37" s="14">
        <v>0</v>
      </c>
      <c r="F37" s="14">
        <v>0</v>
      </c>
      <c r="G37" s="14">
        <v>0</v>
      </c>
      <c r="H37" s="14">
        <v>0</v>
      </c>
      <c r="I37" s="14">
        <v>0</v>
      </c>
      <c r="J37" s="14">
        <v>0</v>
      </c>
      <c r="K37" s="14">
        <v>0</v>
      </c>
      <c r="L37" s="14">
        <v>0</v>
      </c>
      <c r="M37" s="14">
        <v>0</v>
      </c>
      <c r="N37" s="14">
        <v>0</v>
      </c>
      <c r="O37" s="15"/>
      <c r="P37" s="15"/>
    </row>
    <row r="38" spans="1:16">
      <c r="A38" s="18" t="s">
        <v>68</v>
      </c>
      <c r="B38" s="20" t="s">
        <v>18</v>
      </c>
      <c r="C38" s="14">
        <v>0</v>
      </c>
      <c r="D38" s="14">
        <v>0</v>
      </c>
      <c r="E38" s="14">
        <v>0</v>
      </c>
      <c r="F38" s="14">
        <v>0</v>
      </c>
      <c r="G38" s="14">
        <v>0</v>
      </c>
      <c r="H38" s="14">
        <v>0</v>
      </c>
      <c r="I38" s="14">
        <v>0</v>
      </c>
      <c r="J38" s="14">
        <v>0</v>
      </c>
      <c r="K38" s="14">
        <v>0</v>
      </c>
      <c r="L38" s="14">
        <v>0</v>
      </c>
      <c r="M38" s="14">
        <v>0</v>
      </c>
      <c r="N38" s="14">
        <v>0</v>
      </c>
      <c r="O38" s="15"/>
      <c r="P38" s="15"/>
    </row>
    <row r="39" spans="1:16" ht="31.2">
      <c r="A39" s="18" t="s">
        <v>68</v>
      </c>
      <c r="B39" s="20" t="s">
        <v>748</v>
      </c>
      <c r="C39" s="14">
        <v>0</v>
      </c>
      <c r="D39" s="14">
        <v>0</v>
      </c>
      <c r="E39" s="14">
        <v>0</v>
      </c>
      <c r="F39" s="14">
        <v>0</v>
      </c>
      <c r="G39" s="14">
        <v>0</v>
      </c>
      <c r="H39" s="14">
        <v>0</v>
      </c>
      <c r="I39" s="14">
        <v>0</v>
      </c>
      <c r="J39" s="14">
        <v>0</v>
      </c>
      <c r="K39" s="14">
        <v>0</v>
      </c>
      <c r="L39" s="14">
        <v>0</v>
      </c>
      <c r="M39" s="14">
        <v>0</v>
      </c>
      <c r="N39" s="14">
        <v>0</v>
      </c>
      <c r="O39" s="15"/>
      <c r="P39" s="15"/>
    </row>
    <row r="40" spans="1:16">
      <c r="A40" s="18" t="s">
        <v>68</v>
      </c>
      <c r="B40" s="20" t="s">
        <v>193</v>
      </c>
      <c r="C40" s="14">
        <v>0</v>
      </c>
      <c r="D40" s="14">
        <v>0</v>
      </c>
      <c r="E40" s="14">
        <v>0</v>
      </c>
      <c r="F40" s="14">
        <v>0</v>
      </c>
      <c r="G40" s="14">
        <v>0</v>
      </c>
      <c r="H40" s="14">
        <v>0</v>
      </c>
      <c r="I40" s="14">
        <v>0</v>
      </c>
      <c r="J40" s="14">
        <v>0</v>
      </c>
      <c r="K40" s="14">
        <v>0</v>
      </c>
      <c r="L40" s="14">
        <v>0</v>
      </c>
      <c r="M40" s="14">
        <v>0</v>
      </c>
      <c r="N40" s="14">
        <v>0</v>
      </c>
      <c r="O40" s="15"/>
      <c r="P40" s="15"/>
    </row>
    <row r="41" spans="1:16">
      <c r="A41" s="18" t="s">
        <v>68</v>
      </c>
      <c r="B41" s="20" t="s">
        <v>192</v>
      </c>
      <c r="C41" s="14">
        <v>0</v>
      </c>
      <c r="D41" s="14">
        <v>0</v>
      </c>
      <c r="E41" s="14">
        <v>0</v>
      </c>
      <c r="F41" s="14">
        <v>0</v>
      </c>
      <c r="G41" s="14">
        <v>0</v>
      </c>
      <c r="H41" s="14">
        <v>0</v>
      </c>
      <c r="I41" s="14">
        <v>0</v>
      </c>
      <c r="J41" s="14">
        <v>0</v>
      </c>
      <c r="K41" s="14">
        <v>0</v>
      </c>
      <c r="L41" s="14">
        <v>0</v>
      </c>
      <c r="M41" s="14">
        <v>0</v>
      </c>
      <c r="N41" s="14">
        <v>0</v>
      </c>
      <c r="O41" s="15"/>
      <c r="P41" s="15"/>
    </row>
    <row r="42" spans="1:16">
      <c r="A42" s="18" t="s">
        <v>68</v>
      </c>
      <c r="B42" s="20" t="s">
        <v>17</v>
      </c>
      <c r="C42" s="14">
        <v>0</v>
      </c>
      <c r="D42" s="14">
        <v>0</v>
      </c>
      <c r="E42" s="14">
        <v>0</v>
      </c>
      <c r="F42" s="14">
        <v>0</v>
      </c>
      <c r="G42" s="14">
        <v>0</v>
      </c>
      <c r="H42" s="14">
        <v>0</v>
      </c>
      <c r="I42" s="14">
        <v>0</v>
      </c>
      <c r="J42" s="14">
        <v>0</v>
      </c>
      <c r="K42" s="14">
        <v>0</v>
      </c>
      <c r="L42" s="14">
        <v>0</v>
      </c>
      <c r="M42" s="14">
        <v>0</v>
      </c>
      <c r="N42" s="14">
        <v>0</v>
      </c>
      <c r="O42" s="15"/>
      <c r="P42" s="15"/>
    </row>
    <row r="43" spans="1:16" ht="31.2">
      <c r="A43" s="18" t="s">
        <v>68</v>
      </c>
      <c r="B43" s="20" t="s">
        <v>750</v>
      </c>
      <c r="C43" s="14">
        <v>0</v>
      </c>
      <c r="D43" s="14">
        <v>0</v>
      </c>
      <c r="E43" s="14">
        <v>0</v>
      </c>
      <c r="F43" s="14">
        <v>0</v>
      </c>
      <c r="G43" s="14">
        <v>0</v>
      </c>
      <c r="H43" s="14">
        <v>0</v>
      </c>
      <c r="I43" s="14">
        <v>0</v>
      </c>
      <c r="J43" s="14">
        <v>0</v>
      </c>
      <c r="K43" s="14">
        <v>0</v>
      </c>
      <c r="L43" s="14">
        <v>0</v>
      </c>
      <c r="M43" s="14">
        <v>0</v>
      </c>
      <c r="N43" s="14">
        <v>0</v>
      </c>
      <c r="O43" s="15"/>
      <c r="P43" s="15"/>
    </row>
    <row r="44" spans="1:16" ht="31.2">
      <c r="A44" s="18" t="s">
        <v>85</v>
      </c>
      <c r="B44" s="20" t="s">
        <v>20</v>
      </c>
      <c r="C44" s="14">
        <f t="shared" ref="C44:N44" si="6">C45+C46+C47+C48+C49</f>
        <v>2478000000</v>
      </c>
      <c r="D44" s="14">
        <f t="shared" si="6"/>
        <v>2478000000</v>
      </c>
      <c r="E44" s="14">
        <f t="shared" si="6"/>
        <v>3413322985</v>
      </c>
      <c r="F44" s="14">
        <f t="shared" si="6"/>
        <v>0</v>
      </c>
      <c r="G44" s="14">
        <f t="shared" si="6"/>
        <v>3413322985</v>
      </c>
      <c r="H44" s="14">
        <f t="shared" si="6"/>
        <v>218724741</v>
      </c>
      <c r="I44" s="14">
        <f t="shared" si="6"/>
        <v>3194598244</v>
      </c>
      <c r="J44" s="14">
        <f t="shared" si="6"/>
        <v>3413322985</v>
      </c>
      <c r="K44" s="14">
        <f t="shared" si="6"/>
        <v>0</v>
      </c>
      <c r="L44" s="14">
        <f t="shared" si="6"/>
        <v>3413322985</v>
      </c>
      <c r="M44" s="14">
        <f t="shared" si="6"/>
        <v>218724741</v>
      </c>
      <c r="N44" s="14">
        <f t="shared" si="6"/>
        <v>3194598244</v>
      </c>
      <c r="O44" s="15">
        <f t="shared" ref="O44:O72" si="7">J44/C44</f>
        <v>1.3774507606941082</v>
      </c>
      <c r="P44" s="15">
        <f t="shared" ref="P44:P72" si="8">E44/D44</f>
        <v>1.3774507606941082</v>
      </c>
    </row>
    <row r="45" spans="1:16">
      <c r="A45" s="18" t="s">
        <v>68</v>
      </c>
      <c r="B45" s="20" t="s">
        <v>16</v>
      </c>
      <c r="C45" s="14">
        <v>1969000000</v>
      </c>
      <c r="D45" s="14">
        <f>C45</f>
        <v>1969000000</v>
      </c>
      <c r="E45" s="14">
        <v>2374846188</v>
      </c>
      <c r="F45" s="14">
        <v>0</v>
      </c>
      <c r="G45" s="14">
        <v>2374846188</v>
      </c>
      <c r="H45" s="14">
        <v>218724741</v>
      </c>
      <c r="I45" s="14">
        <v>2156121447</v>
      </c>
      <c r="J45" s="14">
        <v>2374846188</v>
      </c>
      <c r="K45" s="14">
        <v>0</v>
      </c>
      <c r="L45" s="14">
        <v>2374846188</v>
      </c>
      <c r="M45" s="14">
        <v>218724741</v>
      </c>
      <c r="N45" s="14">
        <v>2156121447</v>
      </c>
      <c r="O45" s="15">
        <f t="shared" si="7"/>
        <v>1.2061179217877096</v>
      </c>
      <c r="P45" s="15">
        <f t="shared" si="8"/>
        <v>1.2061179217877096</v>
      </c>
    </row>
    <row r="46" spans="1:16">
      <c r="A46" s="18" t="s">
        <v>68</v>
      </c>
      <c r="B46" s="20" t="s">
        <v>18</v>
      </c>
      <c r="C46" s="14">
        <v>300000000</v>
      </c>
      <c r="D46" s="14">
        <f t="shared" ref="D46:D48" si="9">C46</f>
        <v>300000000</v>
      </c>
      <c r="E46" s="14">
        <v>50158103</v>
      </c>
      <c r="F46" s="14">
        <v>0</v>
      </c>
      <c r="G46" s="14">
        <v>50158103</v>
      </c>
      <c r="H46" s="14">
        <v>0</v>
      </c>
      <c r="I46" s="14">
        <v>50158103</v>
      </c>
      <c r="J46" s="14">
        <v>50158103</v>
      </c>
      <c r="K46" s="14">
        <v>0</v>
      </c>
      <c r="L46" s="14">
        <v>50158103</v>
      </c>
      <c r="M46" s="14">
        <v>0</v>
      </c>
      <c r="N46" s="14">
        <v>50158103</v>
      </c>
      <c r="O46" s="15">
        <f t="shared" si="7"/>
        <v>0.16719367666666668</v>
      </c>
      <c r="P46" s="15">
        <f t="shared" si="8"/>
        <v>0.16719367666666668</v>
      </c>
    </row>
    <row r="47" spans="1:16" ht="46.8">
      <c r="A47" s="18" t="s">
        <v>68</v>
      </c>
      <c r="B47" s="20" t="s">
        <v>197</v>
      </c>
      <c r="C47" s="14">
        <v>9000000</v>
      </c>
      <c r="D47" s="14">
        <f t="shared" si="9"/>
        <v>9000000</v>
      </c>
      <c r="E47" s="14">
        <v>1353024</v>
      </c>
      <c r="F47" s="14">
        <v>0</v>
      </c>
      <c r="G47" s="14">
        <v>1353024</v>
      </c>
      <c r="H47" s="14">
        <v>0</v>
      </c>
      <c r="I47" s="14">
        <v>1353024</v>
      </c>
      <c r="J47" s="14">
        <v>1353024</v>
      </c>
      <c r="K47" s="14">
        <v>0</v>
      </c>
      <c r="L47" s="14">
        <v>1353024</v>
      </c>
      <c r="M47" s="14">
        <v>0</v>
      </c>
      <c r="N47" s="14">
        <v>1353024</v>
      </c>
      <c r="O47" s="15">
        <f t="shared" si="7"/>
        <v>0.150336</v>
      </c>
      <c r="P47" s="15">
        <f t="shared" si="8"/>
        <v>0.150336</v>
      </c>
    </row>
    <row r="48" spans="1:16">
      <c r="A48" s="18" t="s">
        <v>68</v>
      </c>
      <c r="B48" s="20" t="s">
        <v>17</v>
      </c>
      <c r="C48" s="14">
        <v>200000000</v>
      </c>
      <c r="D48" s="14">
        <f t="shared" si="9"/>
        <v>200000000</v>
      </c>
      <c r="E48" s="14">
        <v>986965670</v>
      </c>
      <c r="F48" s="14">
        <v>0</v>
      </c>
      <c r="G48" s="14">
        <v>986965670</v>
      </c>
      <c r="H48" s="14">
        <v>0</v>
      </c>
      <c r="I48" s="14">
        <v>986965670</v>
      </c>
      <c r="J48" s="14">
        <v>986965670</v>
      </c>
      <c r="K48" s="14">
        <v>0</v>
      </c>
      <c r="L48" s="14">
        <v>986965670</v>
      </c>
      <c r="M48" s="14">
        <v>0</v>
      </c>
      <c r="N48" s="14">
        <v>986965670</v>
      </c>
      <c r="O48" s="15">
        <f t="shared" si="7"/>
        <v>4.9348283500000001</v>
      </c>
      <c r="P48" s="15">
        <f t="shared" si="8"/>
        <v>4.9348283500000001</v>
      </c>
    </row>
    <row r="49" spans="1:16">
      <c r="A49" s="18" t="s">
        <v>68</v>
      </c>
      <c r="B49" s="20" t="s">
        <v>193</v>
      </c>
      <c r="C49" s="14"/>
      <c r="D49" s="14"/>
      <c r="E49" s="14">
        <v>0</v>
      </c>
      <c r="F49" s="14">
        <v>0</v>
      </c>
      <c r="G49" s="14">
        <v>0</v>
      </c>
      <c r="H49" s="14">
        <v>0</v>
      </c>
      <c r="I49" s="14">
        <v>0</v>
      </c>
      <c r="J49" s="14">
        <v>0</v>
      </c>
      <c r="K49" s="14">
        <v>0</v>
      </c>
      <c r="L49" s="14">
        <v>0</v>
      </c>
      <c r="M49" s="14">
        <v>0</v>
      </c>
      <c r="N49" s="14">
        <v>0</v>
      </c>
      <c r="O49" s="15"/>
      <c r="P49" s="15"/>
    </row>
    <row r="50" spans="1:16">
      <c r="A50" s="18" t="s">
        <v>86</v>
      </c>
      <c r="B50" s="20" t="s">
        <v>23</v>
      </c>
      <c r="C50" s="14">
        <v>3800000000</v>
      </c>
      <c r="D50" s="14">
        <f>C50</f>
        <v>3800000000</v>
      </c>
      <c r="E50" s="14">
        <v>2242015984</v>
      </c>
      <c r="F50" s="14">
        <v>0</v>
      </c>
      <c r="G50" s="14">
        <v>2242015984</v>
      </c>
      <c r="H50" s="14">
        <v>0</v>
      </c>
      <c r="I50" s="14">
        <v>2242015984</v>
      </c>
      <c r="J50" s="14">
        <v>2242015984</v>
      </c>
      <c r="K50" s="14">
        <v>0</v>
      </c>
      <c r="L50" s="14">
        <v>2242015984</v>
      </c>
      <c r="M50" s="14">
        <v>0</v>
      </c>
      <c r="N50" s="14">
        <v>2242015984</v>
      </c>
      <c r="O50" s="15">
        <f t="shared" si="7"/>
        <v>0.59000420631578943</v>
      </c>
      <c r="P50" s="15">
        <f t="shared" si="8"/>
        <v>0.59000420631578943</v>
      </c>
    </row>
    <row r="51" spans="1:16">
      <c r="A51" s="18" t="s">
        <v>87</v>
      </c>
      <c r="B51" s="20" t="s">
        <v>24</v>
      </c>
      <c r="C51" s="14"/>
      <c r="D51" s="14"/>
      <c r="E51" s="14">
        <v>0</v>
      </c>
      <c r="F51" s="14">
        <v>0</v>
      </c>
      <c r="G51" s="14">
        <v>0</v>
      </c>
      <c r="H51" s="14">
        <v>0</v>
      </c>
      <c r="I51" s="14">
        <v>0</v>
      </c>
      <c r="J51" s="14">
        <v>0</v>
      </c>
      <c r="K51" s="14">
        <v>0</v>
      </c>
      <c r="L51" s="14">
        <v>0</v>
      </c>
      <c r="M51" s="14">
        <v>0</v>
      </c>
      <c r="N51" s="14">
        <v>0</v>
      </c>
      <c r="O51" s="15"/>
      <c r="P51" s="15"/>
    </row>
    <row r="52" spans="1:16" ht="31.2">
      <c r="A52" s="18" t="s">
        <v>88</v>
      </c>
      <c r="B52" s="20" t="s">
        <v>25</v>
      </c>
      <c r="C52" s="14">
        <v>3000000</v>
      </c>
      <c r="D52" s="14">
        <f>C52</f>
        <v>3000000</v>
      </c>
      <c r="E52" s="14">
        <v>1706912</v>
      </c>
      <c r="F52" s="14">
        <v>0</v>
      </c>
      <c r="G52" s="14">
        <v>1706912</v>
      </c>
      <c r="H52" s="14">
        <v>0</v>
      </c>
      <c r="I52" s="14">
        <v>1706912</v>
      </c>
      <c r="J52" s="14">
        <v>1706912</v>
      </c>
      <c r="K52" s="14">
        <v>0</v>
      </c>
      <c r="L52" s="14">
        <v>1706912</v>
      </c>
      <c r="M52" s="14">
        <v>0</v>
      </c>
      <c r="N52" s="14">
        <v>1706912</v>
      </c>
      <c r="O52" s="15">
        <f t="shared" si="7"/>
        <v>0.56897066666666662</v>
      </c>
      <c r="P52" s="15">
        <f t="shared" si="8"/>
        <v>0.56897066666666662</v>
      </c>
    </row>
    <row r="53" spans="1:16">
      <c r="A53" s="18" t="s">
        <v>90</v>
      </c>
      <c r="B53" s="20" t="s">
        <v>21</v>
      </c>
      <c r="C53" s="14">
        <v>200000000</v>
      </c>
      <c r="D53" s="14">
        <f>C53</f>
        <v>200000000</v>
      </c>
      <c r="E53" s="14">
        <v>297208151</v>
      </c>
      <c r="F53" s="14">
        <v>0</v>
      </c>
      <c r="G53" s="14">
        <v>297208151</v>
      </c>
      <c r="H53" s="14">
        <v>0</v>
      </c>
      <c r="I53" s="14">
        <v>297208151</v>
      </c>
      <c r="J53" s="14">
        <v>297208151</v>
      </c>
      <c r="K53" s="14">
        <v>0</v>
      </c>
      <c r="L53" s="14">
        <v>297208151</v>
      </c>
      <c r="M53" s="14">
        <v>0</v>
      </c>
      <c r="N53" s="14">
        <v>297208151</v>
      </c>
      <c r="O53" s="15">
        <f t="shared" si="7"/>
        <v>1.4860407550000001</v>
      </c>
      <c r="P53" s="15">
        <f t="shared" si="8"/>
        <v>1.4860407550000001</v>
      </c>
    </row>
    <row r="54" spans="1:16">
      <c r="A54" s="18" t="s">
        <v>73</v>
      </c>
      <c r="B54" s="20" t="s">
        <v>22</v>
      </c>
      <c r="C54" s="14">
        <v>0</v>
      </c>
      <c r="D54" s="14">
        <v>0</v>
      </c>
      <c r="E54" s="14">
        <v>0</v>
      </c>
      <c r="F54" s="14">
        <v>0</v>
      </c>
      <c r="G54" s="14">
        <v>0</v>
      </c>
      <c r="H54" s="14">
        <v>0</v>
      </c>
      <c r="I54" s="14">
        <v>0</v>
      </c>
      <c r="J54" s="14">
        <v>0</v>
      </c>
      <c r="K54" s="14">
        <v>0</v>
      </c>
      <c r="L54" s="14">
        <v>0</v>
      </c>
      <c r="M54" s="14">
        <v>0</v>
      </c>
      <c r="N54" s="14">
        <v>0</v>
      </c>
      <c r="O54" s="15"/>
      <c r="P54" s="15"/>
    </row>
    <row r="55" spans="1:16">
      <c r="A55" s="18" t="s">
        <v>74</v>
      </c>
      <c r="B55" s="20" t="s">
        <v>198</v>
      </c>
      <c r="C55" s="14">
        <f>C56+C57+C58</f>
        <v>100000000</v>
      </c>
      <c r="D55" s="14">
        <f t="shared" ref="D55:N55" si="10">D56+D57+D58</f>
        <v>100000000</v>
      </c>
      <c r="E55" s="14">
        <f t="shared" si="10"/>
        <v>1172323568</v>
      </c>
      <c r="F55" s="14">
        <f t="shared" si="10"/>
        <v>25550000</v>
      </c>
      <c r="G55" s="14">
        <f t="shared" si="10"/>
        <v>1146773568</v>
      </c>
      <c r="H55" s="14">
        <f t="shared" si="10"/>
        <v>0</v>
      </c>
      <c r="I55" s="14">
        <f t="shared" si="10"/>
        <v>1146773568</v>
      </c>
      <c r="J55" s="14">
        <f t="shared" si="10"/>
        <v>1172323568</v>
      </c>
      <c r="K55" s="14">
        <f t="shared" si="10"/>
        <v>25550000</v>
      </c>
      <c r="L55" s="14">
        <f t="shared" si="10"/>
        <v>1146773568</v>
      </c>
      <c r="M55" s="14">
        <f t="shared" si="10"/>
        <v>0</v>
      </c>
      <c r="N55" s="14">
        <f t="shared" si="10"/>
        <v>1146773568</v>
      </c>
      <c r="O55" s="15">
        <f t="shared" si="7"/>
        <v>11.72323568</v>
      </c>
      <c r="P55" s="15">
        <f t="shared" si="8"/>
        <v>11.72323568</v>
      </c>
    </row>
    <row r="56" spans="1:16">
      <c r="A56" s="18" t="s">
        <v>64</v>
      </c>
      <c r="B56" s="20" t="s">
        <v>199</v>
      </c>
      <c r="C56" s="14"/>
      <c r="D56" s="14"/>
      <c r="E56" s="14">
        <v>25550000</v>
      </c>
      <c r="F56" s="14">
        <v>25550000</v>
      </c>
      <c r="G56" s="14">
        <v>0</v>
      </c>
      <c r="H56" s="14">
        <v>0</v>
      </c>
      <c r="I56" s="14">
        <v>0</v>
      </c>
      <c r="J56" s="14">
        <v>25550000</v>
      </c>
      <c r="K56" s="14">
        <v>25550000</v>
      </c>
      <c r="L56" s="14">
        <v>0</v>
      </c>
      <c r="M56" s="14">
        <v>0</v>
      </c>
      <c r="N56" s="14">
        <v>0</v>
      </c>
      <c r="O56" s="15"/>
      <c r="P56" s="15"/>
    </row>
    <row r="57" spans="1:16">
      <c r="A57" s="18" t="s">
        <v>65</v>
      </c>
      <c r="B57" s="20" t="s">
        <v>200</v>
      </c>
      <c r="C57" s="14"/>
      <c r="D57" s="14"/>
      <c r="E57" s="14">
        <v>0</v>
      </c>
      <c r="F57" s="14">
        <v>0</v>
      </c>
      <c r="G57" s="14">
        <v>0</v>
      </c>
      <c r="H57" s="14">
        <v>0</v>
      </c>
      <c r="I57" s="14">
        <v>0</v>
      </c>
      <c r="J57" s="14">
        <v>0</v>
      </c>
      <c r="K57" s="14">
        <v>0</v>
      </c>
      <c r="L57" s="14">
        <v>0</v>
      </c>
      <c r="M57" s="14">
        <v>0</v>
      </c>
      <c r="N57" s="14">
        <v>0</v>
      </c>
      <c r="O57" s="15"/>
      <c r="P57" s="15"/>
    </row>
    <row r="58" spans="1:16">
      <c r="A58" s="18" t="s">
        <v>66</v>
      </c>
      <c r="B58" s="20" t="s">
        <v>201</v>
      </c>
      <c r="C58" s="14">
        <v>100000000</v>
      </c>
      <c r="D58" s="14">
        <v>100000000</v>
      </c>
      <c r="E58" s="14">
        <v>1146773568</v>
      </c>
      <c r="F58" s="14">
        <v>0</v>
      </c>
      <c r="G58" s="14">
        <v>1146773568</v>
      </c>
      <c r="H58" s="14">
        <v>0</v>
      </c>
      <c r="I58" s="14">
        <v>1146773568</v>
      </c>
      <c r="J58" s="14">
        <v>1146773568</v>
      </c>
      <c r="K58" s="14">
        <v>0</v>
      </c>
      <c r="L58" s="14">
        <v>1146773568</v>
      </c>
      <c r="M58" s="14">
        <v>0</v>
      </c>
      <c r="N58" s="14">
        <v>1146773568</v>
      </c>
      <c r="O58" s="15">
        <f t="shared" si="7"/>
        <v>11.467735680000001</v>
      </c>
      <c r="P58" s="15">
        <f t="shared" si="8"/>
        <v>11.467735680000001</v>
      </c>
    </row>
    <row r="59" spans="1:16">
      <c r="A59" s="18" t="s">
        <v>75</v>
      </c>
      <c r="B59" s="20" t="s">
        <v>26</v>
      </c>
      <c r="C59" s="14">
        <f>C60</f>
        <v>3000000000</v>
      </c>
      <c r="D59" s="14">
        <f>D60</f>
        <v>5067000000</v>
      </c>
      <c r="E59" s="14">
        <f>E60</f>
        <v>1750768900</v>
      </c>
      <c r="F59" s="14">
        <f t="shared" ref="F59:N59" si="11">F60</f>
        <v>262615334</v>
      </c>
      <c r="G59" s="14">
        <f t="shared" si="11"/>
        <v>1488153566</v>
      </c>
      <c r="H59" s="14">
        <f t="shared" si="11"/>
        <v>437692224</v>
      </c>
      <c r="I59" s="14">
        <f t="shared" si="11"/>
        <v>1050461342</v>
      </c>
      <c r="J59" s="14">
        <f t="shared" si="11"/>
        <v>1750768900</v>
      </c>
      <c r="K59" s="14">
        <f t="shared" si="11"/>
        <v>262615334</v>
      </c>
      <c r="L59" s="14">
        <f t="shared" si="11"/>
        <v>1488153566</v>
      </c>
      <c r="M59" s="14">
        <f t="shared" si="11"/>
        <v>437692224</v>
      </c>
      <c r="N59" s="14">
        <f t="shared" si="11"/>
        <v>1050461342</v>
      </c>
      <c r="O59" s="15">
        <f t="shared" si="7"/>
        <v>0.58358963333333336</v>
      </c>
      <c r="P59" s="15">
        <f t="shared" si="8"/>
        <v>0.34552376159463194</v>
      </c>
    </row>
    <row r="60" spans="1:16" ht="31.2">
      <c r="A60" s="18" t="s">
        <v>68</v>
      </c>
      <c r="B60" s="20" t="s">
        <v>752</v>
      </c>
      <c r="C60" s="14">
        <v>3000000000</v>
      </c>
      <c r="D60" s="14">
        <v>5067000000</v>
      </c>
      <c r="E60" s="14">
        <v>1750768900</v>
      </c>
      <c r="F60" s="14">
        <v>262615334</v>
      </c>
      <c r="G60" s="14">
        <v>1488153566</v>
      </c>
      <c r="H60" s="14">
        <v>437692224</v>
      </c>
      <c r="I60" s="14">
        <v>1050461342</v>
      </c>
      <c r="J60" s="14">
        <v>1750768900</v>
      </c>
      <c r="K60" s="14">
        <v>262615334</v>
      </c>
      <c r="L60" s="14">
        <v>1488153566</v>
      </c>
      <c r="M60" s="14">
        <v>437692224</v>
      </c>
      <c r="N60" s="14">
        <v>1050461342</v>
      </c>
      <c r="O60" s="15">
        <f t="shared" si="7"/>
        <v>0.58358963333333336</v>
      </c>
      <c r="P60" s="15">
        <f t="shared" si="8"/>
        <v>0.34552376159463194</v>
      </c>
    </row>
    <row r="61" spans="1:16">
      <c r="A61" s="18" t="s">
        <v>76</v>
      </c>
      <c r="B61" s="20" t="s">
        <v>202</v>
      </c>
      <c r="C61" s="14"/>
      <c r="D61" s="14"/>
      <c r="E61" s="14">
        <v>91581067</v>
      </c>
      <c r="F61" s="14">
        <v>13737159</v>
      </c>
      <c r="G61" s="14">
        <v>77843908</v>
      </c>
      <c r="H61" s="14">
        <v>77843908</v>
      </c>
      <c r="I61" s="14">
        <v>0</v>
      </c>
      <c r="J61" s="14">
        <v>91581067</v>
      </c>
      <c r="K61" s="14">
        <v>13737159</v>
      </c>
      <c r="L61" s="14">
        <v>77843908</v>
      </c>
      <c r="M61" s="14">
        <v>77843908</v>
      </c>
      <c r="N61" s="14">
        <v>0</v>
      </c>
      <c r="O61" s="15"/>
      <c r="P61" s="15"/>
    </row>
    <row r="62" spans="1:16" ht="31.2">
      <c r="A62" s="18" t="s">
        <v>77</v>
      </c>
      <c r="B62" s="20" t="s">
        <v>203</v>
      </c>
      <c r="C62" s="14">
        <v>0</v>
      </c>
      <c r="D62" s="14">
        <v>0</v>
      </c>
      <c r="E62" s="14">
        <v>0</v>
      </c>
      <c r="F62" s="14">
        <v>0</v>
      </c>
      <c r="G62" s="14">
        <v>0</v>
      </c>
      <c r="H62" s="14">
        <v>0</v>
      </c>
      <c r="I62" s="14">
        <v>0</v>
      </c>
      <c r="J62" s="14">
        <v>0</v>
      </c>
      <c r="K62" s="14">
        <v>0</v>
      </c>
      <c r="L62" s="14">
        <v>0</v>
      </c>
      <c r="M62" s="14">
        <v>0</v>
      </c>
      <c r="N62" s="14">
        <v>0</v>
      </c>
      <c r="O62" s="15"/>
      <c r="P62" s="15"/>
    </row>
    <row r="63" spans="1:16" ht="46.8">
      <c r="A63" s="18" t="s">
        <v>99</v>
      </c>
      <c r="B63" s="20" t="s">
        <v>204</v>
      </c>
      <c r="C63" s="14">
        <v>0</v>
      </c>
      <c r="D63" s="14">
        <v>0</v>
      </c>
      <c r="E63" s="14">
        <v>0</v>
      </c>
      <c r="F63" s="14">
        <v>0</v>
      </c>
      <c r="G63" s="14">
        <v>0</v>
      </c>
      <c r="H63" s="14">
        <v>0</v>
      </c>
      <c r="I63" s="14">
        <v>0</v>
      </c>
      <c r="J63" s="14">
        <v>0</v>
      </c>
      <c r="K63" s="14">
        <v>0</v>
      </c>
      <c r="L63" s="14">
        <v>0</v>
      </c>
      <c r="M63" s="14">
        <v>0</v>
      </c>
      <c r="N63" s="14">
        <v>0</v>
      </c>
      <c r="O63" s="15"/>
      <c r="P63" s="15"/>
    </row>
    <row r="64" spans="1:16" ht="31.2">
      <c r="A64" s="18" t="s">
        <v>78</v>
      </c>
      <c r="B64" s="20" t="s">
        <v>27</v>
      </c>
      <c r="C64" s="14">
        <v>0</v>
      </c>
      <c r="D64" s="14">
        <v>0</v>
      </c>
      <c r="E64" s="14">
        <v>0</v>
      </c>
      <c r="F64" s="14">
        <v>0</v>
      </c>
      <c r="G64" s="14">
        <v>0</v>
      </c>
      <c r="H64" s="14">
        <v>0</v>
      </c>
      <c r="I64" s="14">
        <v>0</v>
      </c>
      <c r="J64" s="14">
        <v>0</v>
      </c>
      <c r="K64" s="14">
        <v>0</v>
      </c>
      <c r="L64" s="14">
        <v>0</v>
      </c>
      <c r="M64" s="14">
        <v>0</v>
      </c>
      <c r="N64" s="14">
        <v>0</v>
      </c>
      <c r="O64" s="15"/>
      <c r="P64" s="15"/>
    </row>
    <row r="65" spans="1:16">
      <c r="A65" s="18" t="s">
        <v>111</v>
      </c>
      <c r="B65" s="20" t="s">
        <v>28</v>
      </c>
      <c r="C65" s="14">
        <f t="shared" ref="C65:N65" si="12">C66+C67</f>
        <v>275000000</v>
      </c>
      <c r="D65" s="14">
        <f t="shared" si="12"/>
        <v>275000000</v>
      </c>
      <c r="E65" s="14">
        <f t="shared" si="12"/>
        <v>87040003</v>
      </c>
      <c r="F65" s="14">
        <f t="shared" si="12"/>
        <v>29623040</v>
      </c>
      <c r="G65" s="14">
        <f t="shared" si="12"/>
        <v>57416963</v>
      </c>
      <c r="H65" s="14">
        <f t="shared" si="12"/>
        <v>2754800</v>
      </c>
      <c r="I65" s="14">
        <f t="shared" si="12"/>
        <v>54662163</v>
      </c>
      <c r="J65" s="14">
        <f t="shared" si="12"/>
        <v>87040003</v>
      </c>
      <c r="K65" s="14">
        <f t="shared" si="12"/>
        <v>29623040</v>
      </c>
      <c r="L65" s="14">
        <f t="shared" si="12"/>
        <v>57416963</v>
      </c>
      <c r="M65" s="14">
        <f t="shared" si="12"/>
        <v>2754800</v>
      </c>
      <c r="N65" s="14">
        <f t="shared" si="12"/>
        <v>54662163</v>
      </c>
      <c r="O65" s="15">
        <f t="shared" si="7"/>
        <v>0.31650910181818181</v>
      </c>
      <c r="P65" s="15">
        <f t="shared" si="8"/>
        <v>0.31650910181818181</v>
      </c>
    </row>
    <row r="66" spans="1:16" ht="31.2">
      <c r="A66" s="18" t="s">
        <v>68</v>
      </c>
      <c r="B66" s="20" t="s">
        <v>205</v>
      </c>
      <c r="C66" s="14"/>
      <c r="D66" s="14"/>
      <c r="E66" s="14">
        <v>2287</v>
      </c>
      <c r="F66" s="14">
        <v>2287</v>
      </c>
      <c r="G66" s="14">
        <v>0</v>
      </c>
      <c r="H66" s="14">
        <v>0</v>
      </c>
      <c r="I66" s="14">
        <v>0</v>
      </c>
      <c r="J66" s="14">
        <v>2287</v>
      </c>
      <c r="K66" s="14">
        <v>2287</v>
      </c>
      <c r="L66" s="14">
        <v>0</v>
      </c>
      <c r="M66" s="14">
        <v>0</v>
      </c>
      <c r="N66" s="14">
        <v>0</v>
      </c>
      <c r="O66" s="15"/>
      <c r="P66" s="15"/>
    </row>
    <row r="67" spans="1:16" ht="31.2">
      <c r="A67" s="18" t="s">
        <v>68</v>
      </c>
      <c r="B67" s="20" t="s">
        <v>753</v>
      </c>
      <c r="C67" s="14">
        <v>275000000</v>
      </c>
      <c r="D67" s="14">
        <f>C67</f>
        <v>275000000</v>
      </c>
      <c r="E67" s="14">
        <v>87037716</v>
      </c>
      <c r="F67" s="14">
        <v>29620753</v>
      </c>
      <c r="G67" s="14">
        <v>57416963</v>
      </c>
      <c r="H67" s="14">
        <v>2754800</v>
      </c>
      <c r="I67" s="14">
        <v>54662163</v>
      </c>
      <c r="J67" s="14">
        <v>87037716</v>
      </c>
      <c r="K67" s="14">
        <v>29620753</v>
      </c>
      <c r="L67" s="14">
        <v>57416963</v>
      </c>
      <c r="M67" s="14">
        <v>2754800</v>
      </c>
      <c r="N67" s="14">
        <v>54662163</v>
      </c>
      <c r="O67" s="15">
        <f t="shared" si="7"/>
        <v>0.31650078545454546</v>
      </c>
      <c r="P67" s="15">
        <f t="shared" si="8"/>
        <v>0.31650078545454546</v>
      </c>
    </row>
    <row r="68" spans="1:16" ht="46.8">
      <c r="A68" s="18" t="s">
        <v>68</v>
      </c>
      <c r="B68" s="20" t="s">
        <v>206</v>
      </c>
      <c r="C68" s="14">
        <v>0</v>
      </c>
      <c r="D68" s="14">
        <v>0</v>
      </c>
      <c r="E68" s="14">
        <v>0</v>
      </c>
      <c r="F68" s="14">
        <v>0</v>
      </c>
      <c r="G68" s="14">
        <v>0</v>
      </c>
      <c r="H68" s="14">
        <v>0</v>
      </c>
      <c r="I68" s="14">
        <v>0</v>
      </c>
      <c r="J68" s="14">
        <v>0</v>
      </c>
      <c r="K68" s="14">
        <v>0</v>
      </c>
      <c r="L68" s="14">
        <v>0</v>
      </c>
      <c r="M68" s="14">
        <v>0</v>
      </c>
      <c r="N68" s="14">
        <v>0</v>
      </c>
      <c r="O68" s="15"/>
      <c r="P68" s="15"/>
    </row>
    <row r="69" spans="1:16">
      <c r="A69" s="18" t="s">
        <v>113</v>
      </c>
      <c r="B69" s="20" t="s">
        <v>207</v>
      </c>
      <c r="C69" s="14">
        <v>0</v>
      </c>
      <c r="D69" s="14">
        <v>0</v>
      </c>
      <c r="E69" s="14">
        <v>0</v>
      </c>
      <c r="F69" s="14">
        <v>0</v>
      </c>
      <c r="G69" s="14">
        <v>0</v>
      </c>
      <c r="H69" s="14">
        <v>0</v>
      </c>
      <c r="I69" s="14">
        <v>0</v>
      </c>
      <c r="J69" s="14">
        <v>0</v>
      </c>
      <c r="K69" s="14">
        <v>0</v>
      </c>
      <c r="L69" s="14">
        <v>0</v>
      </c>
      <c r="M69" s="14">
        <v>0</v>
      </c>
      <c r="N69" s="14">
        <v>0</v>
      </c>
      <c r="O69" s="15"/>
      <c r="P69" s="15"/>
    </row>
    <row r="70" spans="1:16" ht="62.4">
      <c r="A70" s="18" t="s">
        <v>82</v>
      </c>
      <c r="B70" s="20" t="s">
        <v>208</v>
      </c>
      <c r="C70" s="14"/>
      <c r="D70" s="14"/>
      <c r="E70" s="14">
        <v>485606522</v>
      </c>
      <c r="F70" s="14">
        <v>0</v>
      </c>
      <c r="G70" s="14">
        <v>485606522</v>
      </c>
      <c r="H70" s="14">
        <v>0</v>
      </c>
      <c r="I70" s="14">
        <v>485606522</v>
      </c>
      <c r="J70" s="14">
        <v>485606522</v>
      </c>
      <c r="K70" s="14">
        <v>0</v>
      </c>
      <c r="L70" s="14">
        <v>485606522</v>
      </c>
      <c r="M70" s="14">
        <v>0</v>
      </c>
      <c r="N70" s="14">
        <v>485606522</v>
      </c>
      <c r="O70" s="15"/>
      <c r="P70" s="15"/>
    </row>
    <row r="71" spans="1:16">
      <c r="A71" s="18" t="s">
        <v>68</v>
      </c>
      <c r="B71" s="20" t="s">
        <v>209</v>
      </c>
      <c r="C71" s="14"/>
      <c r="D71" s="14"/>
      <c r="E71" s="14">
        <v>485606522</v>
      </c>
      <c r="F71" s="14">
        <v>0</v>
      </c>
      <c r="G71" s="14">
        <v>485606522</v>
      </c>
      <c r="H71" s="14">
        <v>0</v>
      </c>
      <c r="I71" s="14">
        <v>485606522</v>
      </c>
      <c r="J71" s="14">
        <v>485606522</v>
      </c>
      <c r="K71" s="14">
        <v>0</v>
      </c>
      <c r="L71" s="14">
        <v>485606522</v>
      </c>
      <c r="M71" s="14">
        <v>0</v>
      </c>
      <c r="N71" s="14">
        <v>485606522</v>
      </c>
      <c r="O71" s="15"/>
      <c r="P71" s="15"/>
    </row>
    <row r="72" spans="1:16" ht="31.2">
      <c r="A72" s="18" t="s">
        <v>128</v>
      </c>
      <c r="B72" s="20" t="s">
        <v>210</v>
      </c>
      <c r="C72" s="14">
        <v>160000000</v>
      </c>
      <c r="D72" s="14">
        <f>C72</f>
        <v>160000000</v>
      </c>
      <c r="E72" s="14">
        <v>0</v>
      </c>
      <c r="F72" s="14">
        <v>0</v>
      </c>
      <c r="G72" s="14">
        <v>0</v>
      </c>
      <c r="H72" s="14">
        <v>0</v>
      </c>
      <c r="I72" s="14">
        <v>0</v>
      </c>
      <c r="J72" s="14">
        <v>0</v>
      </c>
      <c r="K72" s="14">
        <v>0</v>
      </c>
      <c r="L72" s="14">
        <v>0</v>
      </c>
      <c r="M72" s="14">
        <v>0</v>
      </c>
      <c r="N72" s="14">
        <v>0</v>
      </c>
      <c r="O72" s="15">
        <f t="shared" si="7"/>
        <v>0</v>
      </c>
      <c r="P72" s="15">
        <f t="shared" si="8"/>
        <v>0</v>
      </c>
    </row>
    <row r="73" spans="1:16" ht="46.8">
      <c r="A73" s="18" t="s">
        <v>131</v>
      </c>
      <c r="B73" s="20" t="s">
        <v>211</v>
      </c>
      <c r="C73" s="14">
        <v>0</v>
      </c>
      <c r="D73" s="14">
        <v>0</v>
      </c>
      <c r="E73" s="14">
        <v>0</v>
      </c>
      <c r="F73" s="14">
        <v>0</v>
      </c>
      <c r="G73" s="14">
        <v>0</v>
      </c>
      <c r="H73" s="14">
        <v>0</v>
      </c>
      <c r="I73" s="14">
        <v>0</v>
      </c>
      <c r="J73" s="14">
        <v>0</v>
      </c>
      <c r="K73" s="14">
        <v>0</v>
      </c>
      <c r="L73" s="14">
        <v>0</v>
      </c>
      <c r="M73" s="14">
        <v>0</v>
      </c>
      <c r="N73" s="14">
        <v>0</v>
      </c>
      <c r="O73" s="15"/>
      <c r="P73" s="15"/>
    </row>
    <row r="74" spans="1:16">
      <c r="A74" s="18" t="s">
        <v>4</v>
      </c>
      <c r="B74" s="20" t="s">
        <v>212</v>
      </c>
      <c r="C74" s="14">
        <v>0</v>
      </c>
      <c r="D74" s="14">
        <v>0</v>
      </c>
      <c r="E74" s="14">
        <v>0</v>
      </c>
      <c r="F74" s="14">
        <v>0</v>
      </c>
      <c r="G74" s="14">
        <v>0</v>
      </c>
      <c r="H74" s="14">
        <v>0</v>
      </c>
      <c r="I74" s="14">
        <v>0</v>
      </c>
      <c r="J74" s="14">
        <v>0</v>
      </c>
      <c r="K74" s="14">
        <v>0</v>
      </c>
      <c r="L74" s="14">
        <v>0</v>
      </c>
      <c r="M74" s="14">
        <v>0</v>
      </c>
      <c r="N74" s="14">
        <v>0</v>
      </c>
      <c r="O74" s="15"/>
      <c r="P74" s="15"/>
    </row>
    <row r="75" spans="1:16" ht="31.2">
      <c r="A75" s="18" t="s">
        <v>79</v>
      </c>
      <c r="B75" s="20" t="s">
        <v>213</v>
      </c>
      <c r="C75" s="14">
        <v>0</v>
      </c>
      <c r="D75" s="14">
        <v>0</v>
      </c>
      <c r="E75" s="14">
        <v>0</v>
      </c>
      <c r="F75" s="14">
        <v>0</v>
      </c>
      <c r="G75" s="14">
        <v>0</v>
      </c>
      <c r="H75" s="14">
        <v>0</v>
      </c>
      <c r="I75" s="14">
        <v>0</v>
      </c>
      <c r="J75" s="14">
        <v>0</v>
      </c>
      <c r="K75" s="14">
        <v>0</v>
      </c>
      <c r="L75" s="14">
        <v>0</v>
      </c>
      <c r="M75" s="14">
        <v>0</v>
      </c>
      <c r="N75" s="14">
        <v>0</v>
      </c>
      <c r="O75" s="15"/>
      <c r="P75" s="15"/>
    </row>
    <row r="76" spans="1:16">
      <c r="A76" s="18" t="s">
        <v>39</v>
      </c>
      <c r="B76" s="20" t="s">
        <v>214</v>
      </c>
      <c r="C76" s="14">
        <v>0</v>
      </c>
      <c r="D76" s="14">
        <v>0</v>
      </c>
      <c r="E76" s="14">
        <v>0</v>
      </c>
      <c r="F76" s="14">
        <v>0</v>
      </c>
      <c r="G76" s="14">
        <v>0</v>
      </c>
      <c r="H76" s="14">
        <v>0</v>
      </c>
      <c r="I76" s="14">
        <v>0</v>
      </c>
      <c r="J76" s="14">
        <v>0</v>
      </c>
      <c r="K76" s="14">
        <v>0</v>
      </c>
      <c r="L76" s="14">
        <v>0</v>
      </c>
      <c r="M76" s="14">
        <v>0</v>
      </c>
      <c r="N76" s="14">
        <v>0</v>
      </c>
      <c r="O76" s="15"/>
      <c r="P76" s="15"/>
    </row>
    <row r="77" spans="1:16">
      <c r="A77" s="18" t="s">
        <v>40</v>
      </c>
      <c r="B77" s="20" t="s">
        <v>215</v>
      </c>
      <c r="C77" s="14">
        <v>0</v>
      </c>
      <c r="D77" s="14">
        <v>0</v>
      </c>
      <c r="E77" s="14">
        <v>0</v>
      </c>
      <c r="F77" s="14">
        <v>0</v>
      </c>
      <c r="G77" s="14">
        <v>0</v>
      </c>
      <c r="H77" s="14">
        <v>0</v>
      </c>
      <c r="I77" s="14">
        <v>0</v>
      </c>
      <c r="J77" s="14">
        <v>0</v>
      </c>
      <c r="K77" s="14">
        <v>0</v>
      </c>
      <c r="L77" s="14">
        <v>0</v>
      </c>
      <c r="M77" s="14">
        <v>0</v>
      </c>
      <c r="N77" s="14">
        <v>0</v>
      </c>
      <c r="O77" s="15"/>
      <c r="P77" s="15"/>
    </row>
    <row r="78" spans="1:16" ht="31.2">
      <c r="A78" s="18" t="s">
        <v>41</v>
      </c>
      <c r="B78" s="20" t="s">
        <v>216</v>
      </c>
      <c r="C78" s="14">
        <v>0</v>
      </c>
      <c r="D78" s="14">
        <v>0</v>
      </c>
      <c r="E78" s="14">
        <v>0</v>
      </c>
      <c r="F78" s="14">
        <v>0</v>
      </c>
      <c r="G78" s="14">
        <v>0</v>
      </c>
      <c r="H78" s="14">
        <v>0</v>
      </c>
      <c r="I78" s="14">
        <v>0</v>
      </c>
      <c r="J78" s="14">
        <v>0</v>
      </c>
      <c r="K78" s="14">
        <v>0</v>
      </c>
      <c r="L78" s="14">
        <v>0</v>
      </c>
      <c r="M78" s="14">
        <v>0</v>
      </c>
      <c r="N78" s="14">
        <v>0</v>
      </c>
      <c r="O78" s="15"/>
      <c r="P78" s="15"/>
    </row>
    <row r="79" spans="1:16" ht="31.2">
      <c r="A79" s="18" t="s">
        <v>42</v>
      </c>
      <c r="B79" s="20" t="s">
        <v>217</v>
      </c>
      <c r="C79" s="14">
        <v>0</v>
      </c>
      <c r="D79" s="14">
        <v>0</v>
      </c>
      <c r="E79" s="14">
        <v>0</v>
      </c>
      <c r="F79" s="14">
        <v>0</v>
      </c>
      <c r="G79" s="14">
        <v>0</v>
      </c>
      <c r="H79" s="14">
        <v>0</v>
      </c>
      <c r="I79" s="14">
        <v>0</v>
      </c>
      <c r="J79" s="14">
        <v>0</v>
      </c>
      <c r="K79" s="14">
        <v>0</v>
      </c>
      <c r="L79" s="14">
        <v>0</v>
      </c>
      <c r="M79" s="14">
        <v>0</v>
      </c>
      <c r="N79" s="14">
        <v>0</v>
      </c>
      <c r="O79" s="15"/>
      <c r="P79" s="15"/>
    </row>
    <row r="80" spans="1:16">
      <c r="A80" s="18" t="s">
        <v>43</v>
      </c>
      <c r="B80" s="20" t="s">
        <v>218</v>
      </c>
      <c r="C80" s="14">
        <v>0</v>
      </c>
      <c r="D80" s="14">
        <v>0</v>
      </c>
      <c r="E80" s="14">
        <v>0</v>
      </c>
      <c r="F80" s="14">
        <v>0</v>
      </c>
      <c r="G80" s="14">
        <v>0</v>
      </c>
      <c r="H80" s="14">
        <v>0</v>
      </c>
      <c r="I80" s="14">
        <v>0</v>
      </c>
      <c r="J80" s="14">
        <v>0</v>
      </c>
      <c r="K80" s="14">
        <v>0</v>
      </c>
      <c r="L80" s="14">
        <v>0</v>
      </c>
      <c r="M80" s="14">
        <v>0</v>
      </c>
      <c r="N80" s="14">
        <v>0</v>
      </c>
      <c r="O80" s="15"/>
      <c r="P80" s="15"/>
    </row>
    <row r="81" spans="1:16">
      <c r="A81" s="18" t="s">
        <v>44</v>
      </c>
      <c r="B81" s="20" t="s">
        <v>219</v>
      </c>
      <c r="C81" s="14">
        <v>0</v>
      </c>
      <c r="D81" s="14">
        <v>0</v>
      </c>
      <c r="E81" s="14">
        <v>0</v>
      </c>
      <c r="F81" s="14">
        <v>0</v>
      </c>
      <c r="G81" s="14">
        <v>0</v>
      </c>
      <c r="H81" s="14">
        <v>0</v>
      </c>
      <c r="I81" s="14">
        <v>0</v>
      </c>
      <c r="J81" s="14">
        <v>0</v>
      </c>
      <c r="K81" s="14">
        <v>0</v>
      </c>
      <c r="L81" s="14">
        <v>0</v>
      </c>
      <c r="M81" s="14">
        <v>0</v>
      </c>
      <c r="N81" s="14">
        <v>0</v>
      </c>
      <c r="O81" s="15"/>
      <c r="P81" s="15"/>
    </row>
    <row r="82" spans="1:16" ht="31.2">
      <c r="A82" s="18" t="s">
        <v>83</v>
      </c>
      <c r="B82" s="20" t="s">
        <v>220</v>
      </c>
      <c r="C82" s="14">
        <v>0</v>
      </c>
      <c r="D82" s="14">
        <v>0</v>
      </c>
      <c r="E82" s="14">
        <v>0</v>
      </c>
      <c r="F82" s="14">
        <v>0</v>
      </c>
      <c r="G82" s="14">
        <v>0</v>
      </c>
      <c r="H82" s="14">
        <v>0</v>
      </c>
      <c r="I82" s="14">
        <v>0</v>
      </c>
      <c r="J82" s="14">
        <v>0</v>
      </c>
      <c r="K82" s="14">
        <v>0</v>
      </c>
      <c r="L82" s="14">
        <v>0</v>
      </c>
      <c r="M82" s="14">
        <v>0</v>
      </c>
      <c r="N82" s="14">
        <v>0</v>
      </c>
      <c r="O82" s="15"/>
      <c r="P82" s="15"/>
    </row>
    <row r="83" spans="1:16">
      <c r="A83" s="18" t="s">
        <v>38</v>
      </c>
      <c r="B83" s="20" t="s">
        <v>221</v>
      </c>
      <c r="C83" s="14">
        <v>0</v>
      </c>
      <c r="D83" s="14">
        <v>0</v>
      </c>
      <c r="E83" s="14">
        <v>0</v>
      </c>
      <c r="F83" s="14">
        <v>0</v>
      </c>
      <c r="G83" s="14">
        <v>0</v>
      </c>
      <c r="H83" s="14">
        <v>0</v>
      </c>
      <c r="I83" s="14">
        <v>0</v>
      </c>
      <c r="J83" s="14">
        <v>0</v>
      </c>
      <c r="K83" s="14">
        <v>0</v>
      </c>
      <c r="L83" s="14">
        <v>0</v>
      </c>
      <c r="M83" s="14">
        <v>0</v>
      </c>
      <c r="N83" s="14">
        <v>0</v>
      </c>
      <c r="O83" s="15"/>
      <c r="P83" s="15"/>
    </row>
    <row r="84" spans="1:16" ht="46.8">
      <c r="A84" s="18" t="s">
        <v>85</v>
      </c>
      <c r="B84" s="20" t="s">
        <v>222</v>
      </c>
      <c r="C84" s="14">
        <v>0</v>
      </c>
      <c r="D84" s="14">
        <v>0</v>
      </c>
      <c r="E84" s="14">
        <v>0</v>
      </c>
      <c r="F84" s="14">
        <v>0</v>
      </c>
      <c r="G84" s="14">
        <v>0</v>
      </c>
      <c r="H84" s="14">
        <v>0</v>
      </c>
      <c r="I84" s="14">
        <v>0</v>
      </c>
      <c r="J84" s="14">
        <v>0</v>
      </c>
      <c r="K84" s="14">
        <v>0</v>
      </c>
      <c r="L84" s="14">
        <v>0</v>
      </c>
      <c r="M84" s="14">
        <v>0</v>
      </c>
      <c r="N84" s="14">
        <v>0</v>
      </c>
      <c r="O84" s="15"/>
      <c r="P84" s="15"/>
    </row>
    <row r="85" spans="1:16" ht="31.2">
      <c r="A85" s="18" t="s">
        <v>6</v>
      </c>
      <c r="B85" s="20" t="s">
        <v>223</v>
      </c>
      <c r="C85" s="14">
        <v>0</v>
      </c>
      <c r="D85" s="14">
        <v>0</v>
      </c>
      <c r="E85" s="14">
        <v>0</v>
      </c>
      <c r="F85" s="14">
        <v>0</v>
      </c>
      <c r="G85" s="14">
        <v>0</v>
      </c>
      <c r="H85" s="14">
        <v>0</v>
      </c>
      <c r="I85" s="14">
        <v>0</v>
      </c>
      <c r="J85" s="14">
        <v>0</v>
      </c>
      <c r="K85" s="14">
        <v>0</v>
      </c>
      <c r="L85" s="14">
        <v>0</v>
      </c>
      <c r="M85" s="14">
        <v>0</v>
      </c>
      <c r="N85" s="14">
        <v>0</v>
      </c>
      <c r="O85" s="15"/>
      <c r="P85" s="15"/>
    </row>
    <row r="86" spans="1:16">
      <c r="A86" s="18" t="s">
        <v>79</v>
      </c>
      <c r="B86" s="20" t="s">
        <v>224</v>
      </c>
      <c r="C86" s="14">
        <v>0</v>
      </c>
      <c r="D86" s="14">
        <v>0</v>
      </c>
      <c r="E86" s="14">
        <v>0</v>
      </c>
      <c r="F86" s="14">
        <v>0</v>
      </c>
      <c r="G86" s="14">
        <v>0</v>
      </c>
      <c r="H86" s="14">
        <v>0</v>
      </c>
      <c r="I86" s="14">
        <v>0</v>
      </c>
      <c r="J86" s="14">
        <v>0</v>
      </c>
      <c r="K86" s="14">
        <v>0</v>
      </c>
      <c r="L86" s="14">
        <v>0</v>
      </c>
      <c r="M86" s="14">
        <v>0</v>
      </c>
      <c r="N86" s="14">
        <v>0</v>
      </c>
      <c r="O86" s="15"/>
      <c r="P86" s="15"/>
    </row>
    <row r="87" spans="1:16" ht="31.2">
      <c r="A87" s="18" t="s">
        <v>68</v>
      </c>
      <c r="B87" s="20" t="s">
        <v>754</v>
      </c>
      <c r="C87" s="14">
        <v>0</v>
      </c>
      <c r="D87" s="14">
        <v>0</v>
      </c>
      <c r="E87" s="14">
        <v>0</v>
      </c>
      <c r="F87" s="14">
        <v>0</v>
      </c>
      <c r="G87" s="14">
        <v>0</v>
      </c>
      <c r="H87" s="14">
        <v>0</v>
      </c>
      <c r="I87" s="14">
        <v>0</v>
      </c>
      <c r="J87" s="14">
        <v>0</v>
      </c>
      <c r="K87" s="14">
        <v>0</v>
      </c>
      <c r="L87" s="14">
        <v>0</v>
      </c>
      <c r="M87" s="14">
        <v>0</v>
      </c>
      <c r="N87" s="14">
        <v>0</v>
      </c>
      <c r="O87" s="15"/>
      <c r="P87" s="15"/>
    </row>
    <row r="88" spans="1:16">
      <c r="A88" s="18" t="s">
        <v>83</v>
      </c>
      <c r="B88" s="20" t="s">
        <v>225</v>
      </c>
      <c r="C88" s="14">
        <v>0</v>
      </c>
      <c r="D88" s="14">
        <v>0</v>
      </c>
      <c r="E88" s="14">
        <v>0</v>
      </c>
      <c r="F88" s="14">
        <v>0</v>
      </c>
      <c r="G88" s="14">
        <v>0</v>
      </c>
      <c r="H88" s="14">
        <v>0</v>
      </c>
      <c r="I88" s="14">
        <v>0</v>
      </c>
      <c r="J88" s="14">
        <v>0</v>
      </c>
      <c r="K88" s="14">
        <v>0</v>
      </c>
      <c r="L88" s="14">
        <v>0</v>
      </c>
      <c r="M88" s="14">
        <v>0</v>
      </c>
      <c r="N88" s="14">
        <v>0</v>
      </c>
      <c r="O88" s="15"/>
      <c r="P88" s="15"/>
    </row>
    <row r="89" spans="1:16" ht="31.2">
      <c r="A89" s="18" t="s">
        <v>68</v>
      </c>
      <c r="B89" s="20" t="s">
        <v>755</v>
      </c>
      <c r="C89" s="14">
        <v>0</v>
      </c>
      <c r="D89" s="14">
        <v>0</v>
      </c>
      <c r="E89" s="14">
        <v>0</v>
      </c>
      <c r="F89" s="14">
        <v>0</v>
      </c>
      <c r="G89" s="14">
        <v>0</v>
      </c>
      <c r="H89" s="14">
        <v>0</v>
      </c>
      <c r="I89" s="14">
        <v>0</v>
      </c>
      <c r="J89" s="14">
        <v>0</v>
      </c>
      <c r="K89" s="14">
        <v>0</v>
      </c>
      <c r="L89" s="14">
        <v>0</v>
      </c>
      <c r="M89" s="14">
        <v>0</v>
      </c>
      <c r="N89" s="14">
        <v>0</v>
      </c>
      <c r="O89" s="15"/>
      <c r="P89" s="15"/>
    </row>
    <row r="90" spans="1:16" ht="31.2">
      <c r="A90" s="18" t="s">
        <v>38</v>
      </c>
      <c r="B90" s="20" t="s">
        <v>226</v>
      </c>
      <c r="C90" s="14">
        <v>0</v>
      </c>
      <c r="D90" s="14">
        <v>0</v>
      </c>
      <c r="E90" s="14">
        <v>0</v>
      </c>
      <c r="F90" s="14">
        <v>0</v>
      </c>
      <c r="G90" s="14">
        <v>0</v>
      </c>
      <c r="H90" s="14">
        <v>0</v>
      </c>
      <c r="I90" s="14">
        <v>0</v>
      </c>
      <c r="J90" s="14">
        <v>0</v>
      </c>
      <c r="K90" s="14">
        <v>0</v>
      </c>
      <c r="L90" s="14">
        <v>0</v>
      </c>
      <c r="M90" s="14">
        <v>0</v>
      </c>
      <c r="N90" s="14">
        <v>0</v>
      </c>
      <c r="O90" s="15"/>
      <c r="P90" s="15"/>
    </row>
    <row r="91" spans="1:16" ht="31.2">
      <c r="A91" s="18" t="s">
        <v>85</v>
      </c>
      <c r="B91" s="20" t="s">
        <v>227</v>
      </c>
      <c r="C91" s="14">
        <v>0</v>
      </c>
      <c r="D91" s="14">
        <v>0</v>
      </c>
      <c r="E91" s="14">
        <v>0</v>
      </c>
      <c r="F91" s="14">
        <v>0</v>
      </c>
      <c r="G91" s="14">
        <v>0</v>
      </c>
      <c r="H91" s="14">
        <v>0</v>
      </c>
      <c r="I91" s="14">
        <v>0</v>
      </c>
      <c r="J91" s="14">
        <v>0</v>
      </c>
      <c r="K91" s="14">
        <v>0</v>
      </c>
      <c r="L91" s="14">
        <v>0</v>
      </c>
      <c r="M91" s="14">
        <v>0</v>
      </c>
      <c r="N91" s="14">
        <v>0</v>
      </c>
      <c r="O91" s="15"/>
      <c r="P91" s="15"/>
    </row>
    <row r="92" spans="1:16" ht="31.2">
      <c r="A92" s="18" t="s">
        <v>86</v>
      </c>
      <c r="B92" s="20" t="s">
        <v>228</v>
      </c>
      <c r="C92" s="14">
        <v>0</v>
      </c>
      <c r="D92" s="14">
        <v>0</v>
      </c>
      <c r="E92" s="14">
        <v>0</v>
      </c>
      <c r="F92" s="14">
        <v>0</v>
      </c>
      <c r="G92" s="14">
        <v>0</v>
      </c>
      <c r="H92" s="14">
        <v>0</v>
      </c>
      <c r="I92" s="14">
        <v>0</v>
      </c>
      <c r="J92" s="14">
        <v>0</v>
      </c>
      <c r="K92" s="14">
        <v>0</v>
      </c>
      <c r="L92" s="14">
        <v>0</v>
      </c>
      <c r="M92" s="14">
        <v>0</v>
      </c>
      <c r="N92" s="14">
        <v>0</v>
      </c>
      <c r="O92" s="15"/>
      <c r="P92" s="15"/>
    </row>
    <row r="93" spans="1:16" ht="31.2">
      <c r="A93" s="18" t="s">
        <v>87</v>
      </c>
      <c r="B93" s="20" t="s">
        <v>229</v>
      </c>
      <c r="C93" s="14">
        <v>0</v>
      </c>
      <c r="D93" s="14">
        <v>0</v>
      </c>
      <c r="E93" s="14">
        <v>0</v>
      </c>
      <c r="F93" s="14">
        <v>0</v>
      </c>
      <c r="G93" s="14">
        <v>0</v>
      </c>
      <c r="H93" s="14">
        <v>0</v>
      </c>
      <c r="I93" s="14">
        <v>0</v>
      </c>
      <c r="J93" s="14">
        <v>0</v>
      </c>
      <c r="K93" s="14">
        <v>0</v>
      </c>
      <c r="L93" s="14">
        <v>0</v>
      </c>
      <c r="M93" s="14">
        <v>0</v>
      </c>
      <c r="N93" s="14">
        <v>0</v>
      </c>
      <c r="O93" s="15"/>
      <c r="P93" s="15"/>
    </row>
    <row r="94" spans="1:16">
      <c r="A94" s="18" t="s">
        <v>88</v>
      </c>
      <c r="B94" s="20" t="s">
        <v>230</v>
      </c>
      <c r="C94" s="14">
        <v>0</v>
      </c>
      <c r="D94" s="14">
        <v>0</v>
      </c>
      <c r="E94" s="14">
        <v>0</v>
      </c>
      <c r="F94" s="14">
        <v>0</v>
      </c>
      <c r="G94" s="14">
        <v>0</v>
      </c>
      <c r="H94" s="14">
        <v>0</v>
      </c>
      <c r="I94" s="14">
        <v>0</v>
      </c>
      <c r="J94" s="14">
        <v>0</v>
      </c>
      <c r="K94" s="14">
        <v>0</v>
      </c>
      <c r="L94" s="14">
        <v>0</v>
      </c>
      <c r="M94" s="14">
        <v>0</v>
      </c>
      <c r="N94" s="14">
        <v>0</v>
      </c>
      <c r="O94" s="15"/>
      <c r="P94" s="15"/>
    </row>
    <row r="95" spans="1:16">
      <c r="A95" s="18" t="s">
        <v>7</v>
      </c>
      <c r="B95" s="20" t="s">
        <v>37</v>
      </c>
      <c r="C95" s="14">
        <v>0</v>
      </c>
      <c r="D95" s="14">
        <v>0</v>
      </c>
      <c r="E95" s="14">
        <v>0</v>
      </c>
      <c r="F95" s="14">
        <v>0</v>
      </c>
      <c r="G95" s="14">
        <v>0</v>
      </c>
      <c r="H95" s="14">
        <v>0</v>
      </c>
      <c r="I95" s="14">
        <v>0</v>
      </c>
      <c r="J95" s="14">
        <v>0</v>
      </c>
      <c r="K95" s="14">
        <v>0</v>
      </c>
      <c r="L95" s="14">
        <v>0</v>
      </c>
      <c r="M95" s="14">
        <v>0</v>
      </c>
      <c r="N95" s="14">
        <v>0</v>
      </c>
      <c r="O95" s="15"/>
      <c r="P95" s="15"/>
    </row>
    <row r="96" spans="1:16" ht="31.2">
      <c r="A96" s="18" t="s">
        <v>9</v>
      </c>
      <c r="B96" s="20" t="s">
        <v>29</v>
      </c>
      <c r="C96" s="14">
        <v>0</v>
      </c>
      <c r="D96" s="14">
        <v>0</v>
      </c>
      <c r="E96" s="14">
        <v>0</v>
      </c>
      <c r="F96" s="14">
        <v>0</v>
      </c>
      <c r="G96" s="14">
        <v>0</v>
      </c>
      <c r="H96" s="14">
        <v>0</v>
      </c>
      <c r="I96" s="14">
        <v>0</v>
      </c>
      <c r="J96" s="14">
        <v>0</v>
      </c>
      <c r="K96" s="14">
        <v>0</v>
      </c>
      <c r="L96" s="14">
        <v>0</v>
      </c>
      <c r="M96" s="14">
        <v>0</v>
      </c>
      <c r="N96" s="14">
        <v>0</v>
      </c>
      <c r="O96" s="15"/>
      <c r="P96" s="15"/>
    </row>
    <row r="97" spans="1:16" ht="31.2">
      <c r="A97" s="18" t="s">
        <v>10</v>
      </c>
      <c r="B97" s="20" t="s">
        <v>231</v>
      </c>
      <c r="C97" s="14">
        <v>0</v>
      </c>
      <c r="D97" s="14">
        <v>0</v>
      </c>
      <c r="E97" s="14">
        <v>0</v>
      </c>
      <c r="F97" s="14">
        <v>0</v>
      </c>
      <c r="G97" s="14">
        <v>0</v>
      </c>
      <c r="H97" s="14">
        <v>0</v>
      </c>
      <c r="I97" s="14">
        <v>0</v>
      </c>
      <c r="J97" s="14">
        <v>0</v>
      </c>
      <c r="K97" s="14">
        <v>0</v>
      </c>
      <c r="L97" s="14">
        <v>0</v>
      </c>
      <c r="M97" s="14">
        <v>0</v>
      </c>
      <c r="N97" s="14">
        <v>0</v>
      </c>
      <c r="O97" s="15"/>
      <c r="P97" s="15"/>
    </row>
    <row r="98" spans="1:16" ht="31.2">
      <c r="A98" s="18" t="s">
        <v>79</v>
      </c>
      <c r="B98" s="20" t="s">
        <v>232</v>
      </c>
      <c r="C98" s="14">
        <v>0</v>
      </c>
      <c r="D98" s="14">
        <v>0</v>
      </c>
      <c r="E98" s="14">
        <v>0</v>
      </c>
      <c r="F98" s="14">
        <v>0</v>
      </c>
      <c r="G98" s="14">
        <v>0</v>
      </c>
      <c r="H98" s="14">
        <v>0</v>
      </c>
      <c r="I98" s="14">
        <v>0</v>
      </c>
      <c r="J98" s="14">
        <v>0</v>
      </c>
      <c r="K98" s="14">
        <v>0</v>
      </c>
      <c r="L98" s="14">
        <v>0</v>
      </c>
      <c r="M98" s="14">
        <v>0</v>
      </c>
      <c r="N98" s="14">
        <v>0</v>
      </c>
      <c r="O98" s="15"/>
      <c r="P98" s="15"/>
    </row>
    <row r="99" spans="1:16" ht="31.2">
      <c r="A99" s="18" t="s">
        <v>83</v>
      </c>
      <c r="B99" s="20" t="s">
        <v>233</v>
      </c>
      <c r="C99" s="14">
        <v>0</v>
      </c>
      <c r="D99" s="14">
        <v>0</v>
      </c>
      <c r="E99" s="14">
        <v>0</v>
      </c>
      <c r="F99" s="14">
        <v>0</v>
      </c>
      <c r="G99" s="14">
        <v>0</v>
      </c>
      <c r="H99" s="14">
        <v>0</v>
      </c>
      <c r="I99" s="14">
        <v>0</v>
      </c>
      <c r="J99" s="14">
        <v>0</v>
      </c>
      <c r="K99" s="14">
        <v>0</v>
      </c>
      <c r="L99" s="14">
        <v>0</v>
      </c>
      <c r="M99" s="14">
        <v>0</v>
      </c>
      <c r="N99" s="14">
        <v>0</v>
      </c>
      <c r="O99" s="15"/>
      <c r="P99" s="15"/>
    </row>
    <row r="100" spans="1:16">
      <c r="A100" s="18" t="s">
        <v>68</v>
      </c>
      <c r="B100" s="20" t="s">
        <v>234</v>
      </c>
      <c r="C100" s="14">
        <v>0</v>
      </c>
      <c r="D100" s="14">
        <v>0</v>
      </c>
      <c r="E100" s="14">
        <v>0</v>
      </c>
      <c r="F100" s="14">
        <v>0</v>
      </c>
      <c r="G100" s="14">
        <v>0</v>
      </c>
      <c r="H100" s="14">
        <v>0</v>
      </c>
      <c r="I100" s="14">
        <v>0</v>
      </c>
      <c r="J100" s="14">
        <v>0</v>
      </c>
      <c r="K100" s="14">
        <v>0</v>
      </c>
      <c r="L100" s="14">
        <v>0</v>
      </c>
      <c r="M100" s="14">
        <v>0</v>
      </c>
      <c r="N100" s="14">
        <v>0</v>
      </c>
      <c r="O100" s="15"/>
      <c r="P100" s="15"/>
    </row>
    <row r="101" spans="1:16">
      <c r="A101" s="18" t="s">
        <v>68</v>
      </c>
      <c r="B101" s="20" t="s">
        <v>235</v>
      </c>
      <c r="C101" s="14">
        <v>0</v>
      </c>
      <c r="D101" s="14">
        <v>0</v>
      </c>
      <c r="E101" s="14">
        <v>0</v>
      </c>
      <c r="F101" s="14">
        <v>0</v>
      </c>
      <c r="G101" s="14">
        <v>0</v>
      </c>
      <c r="H101" s="14">
        <v>0</v>
      </c>
      <c r="I101" s="14">
        <v>0</v>
      </c>
      <c r="J101" s="14">
        <v>0</v>
      </c>
      <c r="K101" s="14">
        <v>0</v>
      </c>
      <c r="L101" s="14">
        <v>0</v>
      </c>
      <c r="M101" s="14">
        <v>0</v>
      </c>
      <c r="N101" s="14">
        <v>0</v>
      </c>
      <c r="O101" s="15"/>
      <c r="P101" s="15"/>
    </row>
    <row r="102" spans="1:16">
      <c r="A102" s="18" t="s">
        <v>38</v>
      </c>
      <c r="B102" s="20" t="s">
        <v>236</v>
      </c>
      <c r="C102" s="14">
        <v>0</v>
      </c>
      <c r="D102" s="14">
        <v>0</v>
      </c>
      <c r="E102" s="14">
        <v>0</v>
      </c>
      <c r="F102" s="14">
        <v>0</v>
      </c>
      <c r="G102" s="14">
        <v>0</v>
      </c>
      <c r="H102" s="14">
        <v>0</v>
      </c>
      <c r="I102" s="14">
        <v>0</v>
      </c>
      <c r="J102" s="14">
        <v>0</v>
      </c>
      <c r="K102" s="14">
        <v>0</v>
      </c>
      <c r="L102" s="14">
        <v>0</v>
      </c>
      <c r="M102" s="14">
        <v>0</v>
      </c>
      <c r="N102" s="14">
        <v>0</v>
      </c>
      <c r="O102" s="15"/>
      <c r="P102" s="15"/>
    </row>
    <row r="103" spans="1:16" ht="31.2">
      <c r="A103" s="18" t="s">
        <v>2</v>
      </c>
      <c r="B103" s="20" t="s">
        <v>237</v>
      </c>
      <c r="C103" s="14">
        <v>0</v>
      </c>
      <c r="D103" s="14">
        <v>0</v>
      </c>
      <c r="E103" s="14">
        <v>0</v>
      </c>
      <c r="F103" s="14">
        <v>0</v>
      </c>
      <c r="G103" s="14">
        <v>0</v>
      </c>
      <c r="H103" s="14">
        <v>0</v>
      </c>
      <c r="I103" s="14">
        <v>0</v>
      </c>
      <c r="J103" s="14">
        <v>0</v>
      </c>
      <c r="K103" s="14">
        <v>0</v>
      </c>
      <c r="L103" s="14">
        <v>0</v>
      </c>
      <c r="M103" s="14">
        <v>0</v>
      </c>
      <c r="N103" s="14">
        <v>0</v>
      </c>
      <c r="O103" s="15"/>
      <c r="P103" s="15"/>
    </row>
    <row r="104" spans="1:16">
      <c r="A104" s="18" t="s">
        <v>3</v>
      </c>
      <c r="B104" s="20" t="s">
        <v>238</v>
      </c>
      <c r="C104" s="14">
        <v>0</v>
      </c>
      <c r="D104" s="14">
        <v>0</v>
      </c>
      <c r="E104" s="14">
        <v>0</v>
      </c>
      <c r="F104" s="14">
        <v>0</v>
      </c>
      <c r="G104" s="14">
        <v>0</v>
      </c>
      <c r="H104" s="14">
        <v>0</v>
      </c>
      <c r="I104" s="14">
        <v>0</v>
      </c>
      <c r="J104" s="14">
        <v>0</v>
      </c>
      <c r="K104" s="14">
        <v>0</v>
      </c>
      <c r="L104" s="14">
        <v>0</v>
      </c>
      <c r="M104" s="14">
        <v>0</v>
      </c>
      <c r="N104" s="14">
        <v>0</v>
      </c>
      <c r="O104" s="15"/>
      <c r="P104" s="15"/>
    </row>
    <row r="105" spans="1:16">
      <c r="A105" s="18" t="s">
        <v>79</v>
      </c>
      <c r="B105" s="20" t="s">
        <v>239</v>
      </c>
      <c r="C105" s="14">
        <v>0</v>
      </c>
      <c r="D105" s="14">
        <v>0</v>
      </c>
      <c r="E105" s="14">
        <v>0</v>
      </c>
      <c r="F105" s="14">
        <v>0</v>
      </c>
      <c r="G105" s="14">
        <v>0</v>
      </c>
      <c r="H105" s="14">
        <v>0</v>
      </c>
      <c r="I105" s="14">
        <v>0</v>
      </c>
      <c r="J105" s="14">
        <v>0</v>
      </c>
      <c r="K105" s="14">
        <v>0</v>
      </c>
      <c r="L105" s="14">
        <v>0</v>
      </c>
      <c r="M105" s="14">
        <v>0</v>
      </c>
      <c r="N105" s="14">
        <v>0</v>
      </c>
      <c r="O105" s="15"/>
      <c r="P105" s="15"/>
    </row>
    <row r="106" spans="1:16" ht="31.2">
      <c r="A106" s="18" t="s">
        <v>83</v>
      </c>
      <c r="B106" s="20" t="s">
        <v>240</v>
      </c>
      <c r="C106" s="14">
        <v>0</v>
      </c>
      <c r="D106" s="14">
        <v>0</v>
      </c>
      <c r="E106" s="14">
        <v>0</v>
      </c>
      <c r="F106" s="14">
        <v>0</v>
      </c>
      <c r="G106" s="14">
        <v>0</v>
      </c>
      <c r="H106" s="14">
        <v>0</v>
      </c>
      <c r="I106" s="14">
        <v>0</v>
      </c>
      <c r="J106" s="14">
        <v>0</v>
      </c>
      <c r="K106" s="14">
        <v>0</v>
      </c>
      <c r="L106" s="14">
        <v>0</v>
      </c>
      <c r="M106" s="14">
        <v>0</v>
      </c>
      <c r="N106" s="14">
        <v>0</v>
      </c>
      <c r="O106" s="15"/>
      <c r="P106" s="15"/>
    </row>
    <row r="107" spans="1:16">
      <c r="A107" s="18" t="s">
        <v>4</v>
      </c>
      <c r="B107" s="20" t="s">
        <v>241</v>
      </c>
      <c r="C107" s="14">
        <v>0</v>
      </c>
      <c r="D107" s="14">
        <v>0</v>
      </c>
      <c r="E107" s="14">
        <v>0</v>
      </c>
      <c r="F107" s="14">
        <v>0</v>
      </c>
      <c r="G107" s="14">
        <v>0</v>
      </c>
      <c r="H107" s="14">
        <v>0</v>
      </c>
      <c r="I107" s="14">
        <v>0</v>
      </c>
      <c r="J107" s="14">
        <v>0</v>
      </c>
      <c r="K107" s="14">
        <v>0</v>
      </c>
      <c r="L107" s="14">
        <v>0</v>
      </c>
      <c r="M107" s="14">
        <v>0</v>
      </c>
      <c r="N107" s="14">
        <v>0</v>
      </c>
      <c r="O107" s="15"/>
      <c r="P107" s="15"/>
    </row>
    <row r="108" spans="1:16">
      <c r="A108" s="18" t="s">
        <v>79</v>
      </c>
      <c r="B108" s="20" t="s">
        <v>239</v>
      </c>
      <c r="C108" s="14">
        <v>0</v>
      </c>
      <c r="D108" s="14">
        <v>0</v>
      </c>
      <c r="E108" s="14">
        <v>0</v>
      </c>
      <c r="F108" s="14">
        <v>0</v>
      </c>
      <c r="G108" s="14">
        <v>0</v>
      </c>
      <c r="H108" s="14">
        <v>0</v>
      </c>
      <c r="I108" s="14">
        <v>0</v>
      </c>
      <c r="J108" s="14">
        <v>0</v>
      </c>
      <c r="K108" s="14">
        <v>0</v>
      </c>
      <c r="L108" s="14">
        <v>0</v>
      </c>
      <c r="M108" s="14">
        <v>0</v>
      </c>
      <c r="N108" s="14">
        <v>0</v>
      </c>
      <c r="O108" s="15"/>
      <c r="P108" s="15"/>
    </row>
    <row r="109" spans="1:16" ht="31.2">
      <c r="A109" s="18" t="s">
        <v>83</v>
      </c>
      <c r="B109" s="20" t="s">
        <v>240</v>
      </c>
      <c r="C109" s="14">
        <v>0</v>
      </c>
      <c r="D109" s="14">
        <v>0</v>
      </c>
      <c r="E109" s="14">
        <v>0</v>
      </c>
      <c r="F109" s="14">
        <v>0</v>
      </c>
      <c r="G109" s="14">
        <v>0</v>
      </c>
      <c r="H109" s="14">
        <v>0</v>
      </c>
      <c r="I109" s="14">
        <v>0</v>
      </c>
      <c r="J109" s="14">
        <v>0</v>
      </c>
      <c r="K109" s="14">
        <v>0</v>
      </c>
      <c r="L109" s="14">
        <v>0</v>
      </c>
      <c r="M109" s="14">
        <v>0</v>
      </c>
      <c r="N109" s="14">
        <v>0</v>
      </c>
      <c r="O109" s="15"/>
      <c r="P109" s="15"/>
    </row>
    <row r="110" spans="1:16">
      <c r="A110" s="18" t="s">
        <v>33</v>
      </c>
      <c r="B110" s="20" t="s">
        <v>242</v>
      </c>
      <c r="C110" s="14">
        <f>C111+C116</f>
        <v>128729000000</v>
      </c>
      <c r="D110" s="14">
        <f t="shared" ref="D110:H110" si="13">D111+D116</f>
        <v>128729000000</v>
      </c>
      <c r="E110" s="14">
        <f t="shared" si="13"/>
        <v>93209398388</v>
      </c>
      <c r="F110" s="14">
        <f t="shared" si="13"/>
        <v>0</v>
      </c>
      <c r="G110" s="14">
        <f t="shared" si="13"/>
        <v>93209398388</v>
      </c>
      <c r="H110" s="14">
        <f t="shared" si="13"/>
        <v>0</v>
      </c>
      <c r="I110" s="14">
        <f t="shared" ref="I110" si="14">I111+I116</f>
        <v>93209398388</v>
      </c>
      <c r="J110" s="14">
        <f t="shared" ref="J110" si="15">J111+J116</f>
        <v>93209398388</v>
      </c>
      <c r="K110" s="14">
        <f t="shared" ref="K110" si="16">K111+K116</f>
        <v>0</v>
      </c>
      <c r="L110" s="14">
        <f t="shared" ref="L110:M110" si="17">L111+L116</f>
        <v>93209398388</v>
      </c>
      <c r="M110" s="14">
        <f t="shared" si="17"/>
        <v>0</v>
      </c>
      <c r="N110" s="14">
        <f t="shared" ref="N110" si="18">N111+N116</f>
        <v>93209398388</v>
      </c>
      <c r="O110" s="15">
        <f t="shared" ref="O110:O114" si="19">J110/C110</f>
        <v>0.72407459382112815</v>
      </c>
      <c r="P110" s="15">
        <f t="shared" ref="P110:P114" si="20">E110/D110</f>
        <v>0.72407459382112815</v>
      </c>
    </row>
    <row r="111" spans="1:16" ht="31.2">
      <c r="A111" s="18" t="s">
        <v>3</v>
      </c>
      <c r="B111" s="20" t="s">
        <v>5</v>
      </c>
      <c r="C111" s="14">
        <f>C112+C113</f>
        <v>128729000000</v>
      </c>
      <c r="D111" s="14">
        <f t="shared" ref="D111:N111" si="21">D112+D113</f>
        <v>128729000000</v>
      </c>
      <c r="E111" s="14">
        <f t="shared" si="21"/>
        <v>93209398388</v>
      </c>
      <c r="F111" s="14">
        <f t="shared" si="21"/>
        <v>0</v>
      </c>
      <c r="G111" s="14">
        <f t="shared" si="21"/>
        <v>93209398388</v>
      </c>
      <c r="H111" s="14">
        <f t="shared" si="21"/>
        <v>0</v>
      </c>
      <c r="I111" s="14">
        <f t="shared" si="21"/>
        <v>93209398388</v>
      </c>
      <c r="J111" s="14">
        <f t="shared" si="21"/>
        <v>93209398388</v>
      </c>
      <c r="K111" s="14">
        <f t="shared" si="21"/>
        <v>0</v>
      </c>
      <c r="L111" s="14">
        <f t="shared" si="21"/>
        <v>93209398388</v>
      </c>
      <c r="M111" s="14">
        <f t="shared" si="21"/>
        <v>0</v>
      </c>
      <c r="N111" s="14">
        <f t="shared" si="21"/>
        <v>93209398388</v>
      </c>
      <c r="O111" s="15">
        <f t="shared" si="19"/>
        <v>0.72407459382112815</v>
      </c>
      <c r="P111" s="15">
        <f t="shared" si="20"/>
        <v>0.72407459382112815</v>
      </c>
    </row>
    <row r="112" spans="1:16">
      <c r="A112" s="18" t="s">
        <v>79</v>
      </c>
      <c r="B112" s="20" t="s">
        <v>35</v>
      </c>
      <c r="C112" s="14">
        <f>128729000000-C114</f>
        <v>97582000000</v>
      </c>
      <c r="D112" s="14">
        <f>128729000000-D114</f>
        <v>97582000000</v>
      </c>
      <c r="E112" s="14">
        <v>55000000000</v>
      </c>
      <c r="F112" s="14">
        <v>0</v>
      </c>
      <c r="G112" s="14">
        <v>55000000000</v>
      </c>
      <c r="H112" s="14">
        <v>0</v>
      </c>
      <c r="I112" s="14">
        <v>55000000000</v>
      </c>
      <c r="J112" s="14">
        <v>55000000000</v>
      </c>
      <c r="K112" s="14">
        <v>0</v>
      </c>
      <c r="L112" s="14">
        <v>55000000000</v>
      </c>
      <c r="M112" s="14">
        <v>0</v>
      </c>
      <c r="N112" s="14">
        <v>55000000000</v>
      </c>
      <c r="O112" s="15">
        <f t="shared" si="19"/>
        <v>0.5636285380500502</v>
      </c>
      <c r="P112" s="15">
        <f t="shared" si="20"/>
        <v>0.5636285380500502</v>
      </c>
    </row>
    <row r="113" spans="1:16">
      <c r="A113" s="18" t="s">
        <v>83</v>
      </c>
      <c r="B113" s="20" t="s">
        <v>243</v>
      </c>
      <c r="C113" s="14">
        <f>C114+C115</f>
        <v>31147000000</v>
      </c>
      <c r="D113" s="14">
        <f t="shared" ref="D113:N113" si="22">D114+D115</f>
        <v>31147000000</v>
      </c>
      <c r="E113" s="14">
        <f t="shared" si="22"/>
        <v>38209398388</v>
      </c>
      <c r="F113" s="14">
        <f t="shared" si="22"/>
        <v>0</v>
      </c>
      <c r="G113" s="14">
        <f t="shared" si="22"/>
        <v>38209398388</v>
      </c>
      <c r="H113" s="14">
        <f t="shared" si="22"/>
        <v>0</v>
      </c>
      <c r="I113" s="14">
        <f t="shared" si="22"/>
        <v>38209398388</v>
      </c>
      <c r="J113" s="14">
        <f t="shared" si="22"/>
        <v>38209398388</v>
      </c>
      <c r="K113" s="14">
        <f t="shared" si="22"/>
        <v>0</v>
      </c>
      <c r="L113" s="14">
        <f t="shared" si="22"/>
        <v>38209398388</v>
      </c>
      <c r="M113" s="14">
        <f t="shared" si="22"/>
        <v>0</v>
      </c>
      <c r="N113" s="14">
        <f t="shared" si="22"/>
        <v>38209398388</v>
      </c>
      <c r="O113" s="15">
        <f t="shared" si="19"/>
        <v>1.2267440969595789</v>
      </c>
      <c r="P113" s="15">
        <f t="shared" si="20"/>
        <v>1.2267440969595789</v>
      </c>
    </row>
    <row r="114" spans="1:16" ht="31.2">
      <c r="A114" s="18" t="s">
        <v>48</v>
      </c>
      <c r="B114" s="20" t="s">
        <v>244</v>
      </c>
      <c r="C114" s="14">
        <v>31147000000</v>
      </c>
      <c r="D114" s="14">
        <v>31147000000</v>
      </c>
      <c r="E114" s="14">
        <v>38209398388</v>
      </c>
      <c r="F114" s="14">
        <v>0</v>
      </c>
      <c r="G114" s="14">
        <v>38209398388</v>
      </c>
      <c r="H114" s="14">
        <v>0</v>
      </c>
      <c r="I114" s="14">
        <v>38209398388</v>
      </c>
      <c r="J114" s="14">
        <v>38209398388</v>
      </c>
      <c r="K114" s="14">
        <v>0</v>
      </c>
      <c r="L114" s="14">
        <v>38209398388</v>
      </c>
      <c r="M114" s="14">
        <v>0</v>
      </c>
      <c r="N114" s="14">
        <v>38209398388</v>
      </c>
      <c r="O114" s="15">
        <f t="shared" si="19"/>
        <v>1.2267440969595789</v>
      </c>
      <c r="P114" s="15">
        <f t="shared" si="20"/>
        <v>1.2267440969595789</v>
      </c>
    </row>
    <row r="115" spans="1:16" ht="31.2">
      <c r="A115" s="18" t="s">
        <v>60</v>
      </c>
      <c r="B115" s="20" t="s">
        <v>245</v>
      </c>
      <c r="C115" s="14">
        <v>0</v>
      </c>
      <c r="D115" s="14">
        <v>0</v>
      </c>
      <c r="E115" s="14">
        <v>0</v>
      </c>
      <c r="F115" s="14">
        <v>0</v>
      </c>
      <c r="G115" s="14">
        <v>0</v>
      </c>
      <c r="H115" s="14">
        <v>0</v>
      </c>
      <c r="I115" s="14">
        <v>0</v>
      </c>
      <c r="J115" s="14">
        <v>0</v>
      </c>
      <c r="K115" s="14">
        <v>0</v>
      </c>
      <c r="L115" s="14">
        <v>0</v>
      </c>
      <c r="M115" s="14">
        <v>0</v>
      </c>
      <c r="N115" s="14">
        <v>0</v>
      </c>
      <c r="O115" s="15"/>
      <c r="P115" s="15"/>
    </row>
    <row r="116" spans="1:16">
      <c r="A116" s="18" t="s">
        <v>4</v>
      </c>
      <c r="B116" s="20" t="s">
        <v>8</v>
      </c>
      <c r="C116" s="14">
        <v>0</v>
      </c>
      <c r="D116" s="14">
        <v>0</v>
      </c>
      <c r="E116" s="14">
        <v>0</v>
      </c>
      <c r="F116" s="14">
        <v>0</v>
      </c>
      <c r="G116" s="14">
        <v>0</v>
      </c>
      <c r="H116" s="14">
        <v>0</v>
      </c>
      <c r="I116" s="14">
        <v>0</v>
      </c>
      <c r="J116" s="14">
        <v>0</v>
      </c>
      <c r="K116" s="14">
        <v>0</v>
      </c>
      <c r="L116" s="14">
        <v>0</v>
      </c>
      <c r="M116" s="14">
        <v>0</v>
      </c>
      <c r="N116" s="14">
        <v>0</v>
      </c>
      <c r="O116" s="15"/>
      <c r="P116" s="15"/>
    </row>
    <row r="117" spans="1:16">
      <c r="A117" s="18" t="s">
        <v>34</v>
      </c>
      <c r="B117" s="20" t="s">
        <v>246</v>
      </c>
      <c r="C117" s="14"/>
      <c r="D117" s="14"/>
      <c r="E117" s="14">
        <v>15590501330</v>
      </c>
      <c r="F117" s="14">
        <v>0</v>
      </c>
      <c r="G117" s="14">
        <v>15590501330</v>
      </c>
      <c r="H117" s="14">
        <v>0</v>
      </c>
      <c r="I117" s="14">
        <v>15590501330</v>
      </c>
      <c r="J117" s="14">
        <v>15590501330</v>
      </c>
      <c r="K117" s="14">
        <v>0</v>
      </c>
      <c r="L117" s="14">
        <v>15590501330</v>
      </c>
      <c r="M117" s="14">
        <v>0</v>
      </c>
      <c r="N117" s="14">
        <v>15590501330</v>
      </c>
      <c r="O117" s="15"/>
      <c r="P117" s="15"/>
    </row>
    <row r="118" spans="1:16">
      <c r="A118" s="18" t="s">
        <v>247</v>
      </c>
      <c r="B118" s="20" t="s">
        <v>248</v>
      </c>
      <c r="C118" s="14"/>
      <c r="D118" s="14"/>
      <c r="E118" s="14">
        <v>49590109</v>
      </c>
      <c r="F118" s="14">
        <v>0</v>
      </c>
      <c r="G118" s="14">
        <v>49590109</v>
      </c>
      <c r="H118" s="14">
        <v>0</v>
      </c>
      <c r="I118" s="14">
        <v>49590109</v>
      </c>
      <c r="J118" s="14">
        <v>49590109</v>
      </c>
      <c r="K118" s="14">
        <v>0</v>
      </c>
      <c r="L118" s="14">
        <v>49590109</v>
      </c>
      <c r="M118" s="14">
        <v>0</v>
      </c>
      <c r="N118" s="14">
        <v>49590109</v>
      </c>
      <c r="O118" s="15"/>
      <c r="P118" s="15"/>
    </row>
    <row r="119" spans="1:16" ht="31.2">
      <c r="A119" s="18" t="s">
        <v>249</v>
      </c>
      <c r="B119" s="20" t="s">
        <v>250</v>
      </c>
      <c r="C119" s="14">
        <v>0</v>
      </c>
      <c r="D119" s="14">
        <v>0</v>
      </c>
      <c r="E119" s="14">
        <v>0</v>
      </c>
      <c r="F119" s="14">
        <v>0</v>
      </c>
      <c r="G119" s="14">
        <v>0</v>
      </c>
      <c r="H119" s="14">
        <v>0</v>
      </c>
      <c r="I119" s="14">
        <v>0</v>
      </c>
      <c r="J119" s="14">
        <v>0</v>
      </c>
      <c r="K119" s="14">
        <v>0</v>
      </c>
      <c r="L119" s="14">
        <v>0</v>
      </c>
      <c r="M119" s="14">
        <v>0</v>
      </c>
      <c r="N119" s="14">
        <v>0</v>
      </c>
      <c r="O119" s="15"/>
      <c r="P119" s="15"/>
    </row>
  </sheetData>
  <mergeCells count="23">
    <mergeCell ref="O8:P8"/>
    <mergeCell ref="C9:C10"/>
    <mergeCell ref="D9:D10"/>
    <mergeCell ref="E9:E10"/>
    <mergeCell ref="F9:F10"/>
    <mergeCell ref="G9:G10"/>
    <mergeCell ref="H9:I9"/>
    <mergeCell ref="P9:P10"/>
    <mergeCell ref="J9:J10"/>
    <mergeCell ref="K9:K10"/>
    <mergeCell ref="L9:L10"/>
    <mergeCell ref="M9:N9"/>
    <mergeCell ref="O9:O10"/>
    <mergeCell ref="A8:A10"/>
    <mergeCell ref="B8:B10"/>
    <mergeCell ref="C8:D8"/>
    <mergeCell ref="E8:I8"/>
    <mergeCell ref="J8:N8"/>
    <mergeCell ref="A2:P2"/>
    <mergeCell ref="A1:C1"/>
    <mergeCell ref="A3:P3"/>
    <mergeCell ref="A4:P4"/>
    <mergeCell ref="A5:P5"/>
  </mergeCells>
  <pageMargins left="0.26250000000000001" right="0.1125" top="0.41" bottom="0.24" header="0.3" footer="0.2"/>
  <pageSetup paperSize="9" scale="55" orientation="landscape"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63"/>
  <sheetViews>
    <sheetView view="pageLayout" zoomScaleNormal="100" workbookViewId="0">
      <selection activeCell="E11" sqref="E11"/>
    </sheetView>
  </sheetViews>
  <sheetFormatPr defaultColWidth="9.109375" defaultRowHeight="15.6"/>
  <cols>
    <col min="1" max="1" width="6" style="1" customWidth="1"/>
    <col min="2" max="2" width="31" style="1" customWidth="1"/>
    <col min="3" max="5" width="17" style="1" customWidth="1"/>
    <col min="6" max="7" width="8.5546875" style="1" customWidth="1"/>
    <col min="8" max="10" width="17" style="1" customWidth="1"/>
    <col min="11" max="11" width="8.44140625" style="1" customWidth="1"/>
    <col min="12" max="12" width="5.88671875" style="1" customWidth="1"/>
    <col min="13" max="13" width="15" style="1" customWidth="1"/>
    <col min="14" max="14" width="15.109375" style="1" customWidth="1"/>
    <col min="15" max="15" width="8.6640625" style="1" customWidth="1"/>
    <col min="16" max="16" width="7" style="1" customWidth="1"/>
    <col min="17" max="16384" width="9.109375" style="1"/>
  </cols>
  <sheetData>
    <row r="1" spans="1:16">
      <c r="A1" s="22" t="s">
        <v>67</v>
      </c>
      <c r="B1" s="23"/>
      <c r="C1" s="23"/>
      <c r="H1" s="28"/>
      <c r="I1" s="28"/>
      <c r="P1" s="2" t="s">
        <v>251</v>
      </c>
    </row>
    <row r="2" spans="1:16">
      <c r="A2" s="24" t="s">
        <v>761</v>
      </c>
      <c r="B2" s="24"/>
      <c r="C2" s="24"/>
      <c r="D2" s="24"/>
      <c r="E2" s="24"/>
      <c r="F2" s="24"/>
      <c r="G2" s="24"/>
      <c r="H2" s="24"/>
      <c r="I2" s="24"/>
      <c r="J2" s="24"/>
      <c r="K2" s="24"/>
      <c r="L2" s="24"/>
      <c r="M2" s="24"/>
      <c r="N2" s="24"/>
      <c r="O2" s="24"/>
      <c r="P2" s="24"/>
    </row>
    <row r="3" spans="1:16">
      <c r="A3" s="24" t="s">
        <v>252</v>
      </c>
      <c r="B3" s="23"/>
      <c r="C3" s="23"/>
      <c r="D3" s="23"/>
      <c r="E3" s="23"/>
      <c r="F3" s="23"/>
      <c r="G3" s="23"/>
      <c r="H3" s="23"/>
      <c r="I3" s="23"/>
      <c r="J3" s="23"/>
      <c r="K3" s="23"/>
      <c r="L3" s="23"/>
      <c r="M3" s="23"/>
      <c r="N3" s="23"/>
      <c r="O3" s="23"/>
      <c r="P3" s="23"/>
    </row>
    <row r="4" spans="1:16" ht="18">
      <c r="A4" s="25" t="s">
        <v>765</v>
      </c>
      <c r="B4" s="26"/>
      <c r="C4" s="26"/>
      <c r="D4" s="26"/>
      <c r="E4" s="26"/>
      <c r="F4" s="26"/>
      <c r="G4" s="26"/>
      <c r="H4" s="26"/>
      <c r="I4" s="26"/>
      <c r="J4" s="26"/>
      <c r="K4" s="26"/>
      <c r="L4" s="26"/>
      <c r="M4" s="26"/>
      <c r="N4" s="26"/>
      <c r="O4" s="26"/>
      <c r="P4" s="26"/>
    </row>
    <row r="5" spans="1:16">
      <c r="A5" s="27" t="s">
        <v>138</v>
      </c>
      <c r="B5" s="23"/>
      <c r="C5" s="23"/>
      <c r="D5" s="23"/>
      <c r="E5" s="23"/>
      <c r="F5" s="23"/>
      <c r="G5" s="23"/>
      <c r="H5" s="23"/>
      <c r="I5" s="23"/>
      <c r="J5" s="23"/>
      <c r="K5" s="23"/>
      <c r="L5" s="23"/>
      <c r="M5" s="23"/>
      <c r="N5" s="23"/>
      <c r="O5" s="23"/>
      <c r="P5" s="23"/>
    </row>
    <row r="6" spans="1:16">
      <c r="P6" s="2" t="s">
        <v>69</v>
      </c>
    </row>
    <row r="7" spans="1:16">
      <c r="A7" s="35" t="s">
        <v>0</v>
      </c>
      <c r="B7" s="35" t="s">
        <v>58</v>
      </c>
      <c r="C7" s="35" t="s">
        <v>174</v>
      </c>
      <c r="D7" s="30" t="s">
        <v>68</v>
      </c>
      <c r="E7" s="35" t="s">
        <v>175</v>
      </c>
      <c r="F7" s="30" t="s">
        <v>68</v>
      </c>
      <c r="G7" s="30" t="s">
        <v>68</v>
      </c>
      <c r="H7" s="30" t="s">
        <v>68</v>
      </c>
      <c r="I7" s="30" t="s">
        <v>68</v>
      </c>
      <c r="J7" s="35" t="s">
        <v>176</v>
      </c>
      <c r="K7" s="30" t="s">
        <v>68</v>
      </c>
      <c r="L7" s="30" t="s">
        <v>68</v>
      </c>
      <c r="M7" s="30" t="s">
        <v>68</v>
      </c>
      <c r="N7" s="30" t="s">
        <v>68</v>
      </c>
      <c r="O7" s="35" t="s">
        <v>177</v>
      </c>
      <c r="P7" s="30" t="s">
        <v>68</v>
      </c>
    </row>
    <row r="8" spans="1:16">
      <c r="A8" s="30" t="s">
        <v>68</v>
      </c>
      <c r="B8" s="30" t="s">
        <v>68</v>
      </c>
      <c r="C8" s="29" t="s">
        <v>253</v>
      </c>
      <c r="D8" s="29" t="s">
        <v>56</v>
      </c>
      <c r="E8" s="29" t="s">
        <v>14</v>
      </c>
      <c r="F8" s="29" t="s">
        <v>179</v>
      </c>
      <c r="G8" s="29" t="s">
        <v>254</v>
      </c>
      <c r="H8" s="29" t="s">
        <v>255</v>
      </c>
      <c r="I8" s="4" t="s">
        <v>68</v>
      </c>
      <c r="J8" s="29" t="s">
        <v>14</v>
      </c>
      <c r="K8" s="29" t="s">
        <v>179</v>
      </c>
      <c r="L8" s="29" t="s">
        <v>254</v>
      </c>
      <c r="M8" s="29" t="s">
        <v>255</v>
      </c>
      <c r="N8" s="4" t="s">
        <v>68</v>
      </c>
      <c r="O8" s="29" t="s">
        <v>253</v>
      </c>
      <c r="P8" s="29" t="s">
        <v>56</v>
      </c>
    </row>
    <row r="9" spans="1:16" ht="31.2">
      <c r="A9" s="30" t="s">
        <v>68</v>
      </c>
      <c r="B9" s="30" t="s">
        <v>68</v>
      </c>
      <c r="C9" s="30" t="s">
        <v>68</v>
      </c>
      <c r="D9" s="30" t="s">
        <v>68</v>
      </c>
      <c r="E9" s="30" t="s">
        <v>68</v>
      </c>
      <c r="F9" s="30" t="s">
        <v>68</v>
      </c>
      <c r="G9" s="30" t="s">
        <v>68</v>
      </c>
      <c r="H9" s="30" t="s">
        <v>68</v>
      </c>
      <c r="I9" s="3" t="s">
        <v>183</v>
      </c>
      <c r="J9" s="30" t="s">
        <v>68</v>
      </c>
      <c r="K9" s="30" t="s">
        <v>68</v>
      </c>
      <c r="L9" s="30" t="s">
        <v>68</v>
      </c>
      <c r="M9" s="30" t="s">
        <v>68</v>
      </c>
      <c r="N9" s="3" t="s">
        <v>183</v>
      </c>
      <c r="O9" s="30" t="s">
        <v>68</v>
      </c>
      <c r="P9" s="30" t="s">
        <v>68</v>
      </c>
    </row>
    <row r="10" spans="1:16">
      <c r="A10" s="3" t="s">
        <v>79</v>
      </c>
      <c r="B10" s="3" t="s">
        <v>83</v>
      </c>
      <c r="C10" s="3" t="s">
        <v>38</v>
      </c>
      <c r="D10" s="3" t="s">
        <v>85</v>
      </c>
      <c r="E10" s="3" t="s">
        <v>256</v>
      </c>
      <c r="F10" s="3" t="s">
        <v>87</v>
      </c>
      <c r="G10" s="3" t="s">
        <v>88</v>
      </c>
      <c r="H10" s="3" t="s">
        <v>257</v>
      </c>
      <c r="I10" s="3" t="s">
        <v>74</v>
      </c>
      <c r="J10" s="3" t="s">
        <v>258</v>
      </c>
      <c r="K10" s="3" t="s">
        <v>76</v>
      </c>
      <c r="L10" s="3" t="s">
        <v>77</v>
      </c>
      <c r="M10" s="3" t="s">
        <v>259</v>
      </c>
      <c r="N10" s="3" t="s">
        <v>111</v>
      </c>
      <c r="O10" s="3" t="s">
        <v>113</v>
      </c>
      <c r="P10" s="3" t="s">
        <v>82</v>
      </c>
    </row>
    <row r="11" spans="1:16">
      <c r="A11" s="4" t="s">
        <v>68</v>
      </c>
      <c r="B11" s="7" t="s">
        <v>140</v>
      </c>
      <c r="C11" s="14">
        <f>C12+C57+C62+C63</f>
        <v>137546000000</v>
      </c>
      <c r="D11" s="14">
        <f>D12+D57+D62+D63</f>
        <v>138785200000</v>
      </c>
      <c r="E11" s="14">
        <f t="shared" ref="E11:N11" si="0">E12+E57+E62+E63</f>
        <v>61790474170</v>
      </c>
      <c r="F11" s="14">
        <f t="shared" si="0"/>
        <v>0</v>
      </c>
      <c r="G11" s="14">
        <f t="shared" si="0"/>
        <v>0</v>
      </c>
      <c r="H11" s="14">
        <f t="shared" si="0"/>
        <v>61790474170</v>
      </c>
      <c r="I11" s="14">
        <f t="shared" si="0"/>
        <v>61790474170</v>
      </c>
      <c r="J11" s="14">
        <f t="shared" si="0"/>
        <v>61790474170</v>
      </c>
      <c r="K11" s="14">
        <f t="shared" si="0"/>
        <v>0</v>
      </c>
      <c r="L11" s="14">
        <f t="shared" si="0"/>
        <v>0</v>
      </c>
      <c r="M11" s="14">
        <f t="shared" si="0"/>
        <v>61790474170</v>
      </c>
      <c r="N11" s="14">
        <f t="shared" si="0"/>
        <v>61790474170</v>
      </c>
      <c r="O11" s="13">
        <f>E11/C11</f>
        <v>0.44923497717127359</v>
      </c>
      <c r="P11" s="13">
        <f>E11/D11</f>
        <v>0.44522380030435521</v>
      </c>
    </row>
    <row r="12" spans="1:16">
      <c r="A12" s="4" t="s">
        <v>1</v>
      </c>
      <c r="B12" s="7" t="s">
        <v>260</v>
      </c>
      <c r="C12" s="14">
        <f>C13+C32+C51</f>
        <v>137546000000</v>
      </c>
      <c r="D12" s="14">
        <f>D13+D31+D32</f>
        <v>138785200000</v>
      </c>
      <c r="E12" s="14">
        <f t="shared" ref="E12:N12" si="1">E13+E31+E32</f>
        <v>61790474170</v>
      </c>
      <c r="F12" s="14">
        <f t="shared" si="1"/>
        <v>0</v>
      </c>
      <c r="G12" s="14">
        <f t="shared" si="1"/>
        <v>0</v>
      </c>
      <c r="H12" s="14">
        <f t="shared" si="1"/>
        <v>61790474170</v>
      </c>
      <c r="I12" s="14">
        <f t="shared" si="1"/>
        <v>61790474170</v>
      </c>
      <c r="J12" s="14">
        <f t="shared" si="1"/>
        <v>61790474170</v>
      </c>
      <c r="K12" s="14">
        <f t="shared" si="1"/>
        <v>0</v>
      </c>
      <c r="L12" s="14">
        <f t="shared" si="1"/>
        <v>0</v>
      </c>
      <c r="M12" s="14">
        <f t="shared" si="1"/>
        <v>61790474170</v>
      </c>
      <c r="N12" s="14">
        <f t="shared" si="1"/>
        <v>61790474170</v>
      </c>
      <c r="O12" s="13">
        <f t="shared" ref="O12:O36" si="2">E12/C12</f>
        <v>0.44923497717127359</v>
      </c>
      <c r="P12" s="13">
        <f t="shared" ref="P12:P51" si="3">E12/D12</f>
        <v>0.44522380030435521</v>
      </c>
    </row>
    <row r="13" spans="1:16">
      <c r="A13" s="4" t="s">
        <v>3</v>
      </c>
      <c r="B13" s="7" t="s">
        <v>11</v>
      </c>
      <c r="C13" s="14">
        <v>4728000000</v>
      </c>
      <c r="D13" s="14">
        <f t="shared" ref="D13:N13" si="4">D14+D28+D29+D30</f>
        <v>5968200000</v>
      </c>
      <c r="E13" s="14">
        <f t="shared" si="4"/>
        <v>4558266200</v>
      </c>
      <c r="F13" s="14">
        <f t="shared" si="4"/>
        <v>0</v>
      </c>
      <c r="G13" s="14">
        <f t="shared" si="4"/>
        <v>0</v>
      </c>
      <c r="H13" s="14">
        <f t="shared" si="4"/>
        <v>4558266200</v>
      </c>
      <c r="I13" s="14">
        <f t="shared" si="4"/>
        <v>4558266200</v>
      </c>
      <c r="J13" s="14">
        <f t="shared" si="4"/>
        <v>4558266200</v>
      </c>
      <c r="K13" s="14">
        <f t="shared" si="4"/>
        <v>0</v>
      </c>
      <c r="L13" s="14">
        <f t="shared" si="4"/>
        <v>0</v>
      </c>
      <c r="M13" s="14">
        <f t="shared" si="4"/>
        <v>4558266200</v>
      </c>
      <c r="N13" s="14">
        <f t="shared" si="4"/>
        <v>4558266200</v>
      </c>
      <c r="O13" s="13">
        <f t="shared" si="2"/>
        <v>0.96410029610829107</v>
      </c>
      <c r="P13" s="13">
        <f t="shared" si="3"/>
        <v>0.76375895579906838</v>
      </c>
    </row>
    <row r="14" spans="1:16" ht="78">
      <c r="A14" s="4" t="s">
        <v>79</v>
      </c>
      <c r="B14" s="7" t="s">
        <v>261</v>
      </c>
      <c r="C14" s="14">
        <v>4728000000</v>
      </c>
      <c r="D14" s="14">
        <f t="shared" ref="D14:E14" si="5">D15+D16+D17+D18+D19+D20+D21+D22+D23+D24+D25+D26+D27</f>
        <v>5968200000</v>
      </c>
      <c r="E14" s="14">
        <f t="shared" si="5"/>
        <v>4558266200</v>
      </c>
      <c r="F14" s="14">
        <f>F15+F16+F17+F18+F19+F20+F21+F22+F23+F24+F25+F26+F27</f>
        <v>0</v>
      </c>
      <c r="G14" s="14">
        <f t="shared" ref="G14" si="6">G15+G16+G17+G18+G19+G20+G21+G22+G23+G24+G25+G26+G27</f>
        <v>0</v>
      </c>
      <c r="H14" s="14">
        <f t="shared" ref="H14" si="7">H15+H16+H17+H18+H19+H20+H21+H22+H23+H24+H25+H26+H27</f>
        <v>4558266200</v>
      </c>
      <c r="I14" s="14">
        <f>I15+I16+I17+I18+I19+I20+I21+I22+I23+I24+I25+I26+I27</f>
        <v>4558266200</v>
      </c>
      <c r="J14" s="14">
        <f t="shared" ref="J14" si="8">J15+J16+J17+J18+J19+J20+J21+J22+J23+J24+J25+J26+J27</f>
        <v>4558266200</v>
      </c>
      <c r="K14" s="14">
        <f t="shared" ref="K14" si="9">K15+K16+K17+K18+K19+K20+K21+K22+K23+K24+K25+K26+K27</f>
        <v>0</v>
      </c>
      <c r="L14" s="14">
        <f>L15+L16+L17+L18+L19+L20+L21+L22+L23+L24+L25+L26+L27</f>
        <v>0</v>
      </c>
      <c r="M14" s="14">
        <f t="shared" ref="M14" si="10">M15+M16+M17+M18+M19+M20+M21+M22+M23+M24+M25+M26+M27</f>
        <v>4558266200</v>
      </c>
      <c r="N14" s="14">
        <f t="shared" ref="N14" si="11">N15+N16+N17+N18+N19+N20+N21+N22+N23+N24+N25+N26+N27</f>
        <v>4558266200</v>
      </c>
      <c r="O14" s="13">
        <f t="shared" si="2"/>
        <v>0.96410029610829107</v>
      </c>
      <c r="P14" s="13">
        <f t="shared" si="3"/>
        <v>0.76375895579906838</v>
      </c>
    </row>
    <row r="15" spans="1:16">
      <c r="A15" s="4" t="s">
        <v>39</v>
      </c>
      <c r="B15" s="7" t="s">
        <v>30</v>
      </c>
      <c r="C15" s="8"/>
      <c r="D15" s="8"/>
      <c r="E15" s="8">
        <v>0</v>
      </c>
      <c r="F15" s="8">
        <v>0</v>
      </c>
      <c r="G15" s="8">
        <v>0</v>
      </c>
      <c r="H15" s="8">
        <v>0</v>
      </c>
      <c r="I15" s="8">
        <v>0</v>
      </c>
      <c r="J15" s="8">
        <v>0</v>
      </c>
      <c r="K15" s="8">
        <v>0</v>
      </c>
      <c r="L15" s="8">
        <v>0</v>
      </c>
      <c r="M15" s="8">
        <v>0</v>
      </c>
      <c r="N15" s="8">
        <v>0</v>
      </c>
      <c r="O15" s="13"/>
      <c r="P15" s="13"/>
    </row>
    <row r="16" spans="1:16" ht="31.2">
      <c r="A16" s="4" t="s">
        <v>40</v>
      </c>
      <c r="B16" s="7" t="s">
        <v>262</v>
      </c>
      <c r="C16" s="8"/>
      <c r="D16" s="8"/>
      <c r="E16" s="8">
        <v>0</v>
      </c>
      <c r="F16" s="8">
        <v>0</v>
      </c>
      <c r="G16" s="8">
        <v>0</v>
      </c>
      <c r="H16" s="8">
        <v>0</v>
      </c>
      <c r="I16" s="8">
        <v>0</v>
      </c>
      <c r="J16" s="8">
        <v>0</v>
      </c>
      <c r="K16" s="8">
        <v>0</v>
      </c>
      <c r="L16" s="8">
        <v>0</v>
      </c>
      <c r="M16" s="8">
        <v>0</v>
      </c>
      <c r="N16" s="8">
        <v>0</v>
      </c>
      <c r="O16" s="13"/>
      <c r="P16" s="13"/>
    </row>
    <row r="17" spans="1:16" ht="31.2">
      <c r="A17" s="4" t="s">
        <v>41</v>
      </c>
      <c r="B17" s="7" t="s">
        <v>263</v>
      </c>
      <c r="C17" s="8">
        <v>236000000</v>
      </c>
      <c r="D17" s="8">
        <f>236000000+1017000000+1680000000+323000000-647300000</f>
        <v>2608700000</v>
      </c>
      <c r="E17" s="8">
        <v>958497000</v>
      </c>
      <c r="F17" s="8">
        <v>0</v>
      </c>
      <c r="G17" s="8">
        <v>0</v>
      </c>
      <c r="H17" s="8">
        <v>958497000</v>
      </c>
      <c r="I17" s="8">
        <v>958497000</v>
      </c>
      <c r="J17" s="8">
        <v>958497000</v>
      </c>
      <c r="K17" s="8">
        <v>0</v>
      </c>
      <c r="L17" s="8">
        <v>0</v>
      </c>
      <c r="M17" s="8">
        <v>958497000</v>
      </c>
      <c r="N17" s="8">
        <v>958497000</v>
      </c>
      <c r="O17" s="13">
        <f t="shared" si="2"/>
        <v>4.0614279661016948</v>
      </c>
      <c r="P17" s="13">
        <f t="shared" si="3"/>
        <v>0.36742323762793727</v>
      </c>
    </row>
    <row r="18" spans="1:16">
      <c r="A18" s="4" t="s">
        <v>42</v>
      </c>
      <c r="B18" s="7" t="s">
        <v>264</v>
      </c>
      <c r="C18" s="8">
        <v>165000000</v>
      </c>
      <c r="D18" s="8">
        <v>165000000</v>
      </c>
      <c r="E18" s="8">
        <v>0</v>
      </c>
      <c r="F18" s="8">
        <v>0</v>
      </c>
      <c r="G18" s="8">
        <v>0</v>
      </c>
      <c r="H18" s="8">
        <v>0</v>
      </c>
      <c r="I18" s="8">
        <v>0</v>
      </c>
      <c r="J18" s="8">
        <v>0</v>
      </c>
      <c r="K18" s="8">
        <v>0</v>
      </c>
      <c r="L18" s="8">
        <v>0</v>
      </c>
      <c r="M18" s="8">
        <v>0</v>
      </c>
      <c r="N18" s="8">
        <v>0</v>
      </c>
      <c r="O18" s="13">
        <f t="shared" si="2"/>
        <v>0</v>
      </c>
      <c r="P18" s="13">
        <f t="shared" si="3"/>
        <v>0</v>
      </c>
    </row>
    <row r="19" spans="1:16">
      <c r="A19" s="4" t="s">
        <v>43</v>
      </c>
      <c r="B19" s="7" t="s">
        <v>265</v>
      </c>
      <c r="C19" s="8"/>
      <c r="D19" s="8"/>
      <c r="E19" s="8">
        <v>64409000</v>
      </c>
      <c r="F19" s="8">
        <v>0</v>
      </c>
      <c r="G19" s="8">
        <v>0</v>
      </c>
      <c r="H19" s="8">
        <v>64409000</v>
      </c>
      <c r="I19" s="8">
        <v>64409000</v>
      </c>
      <c r="J19" s="8">
        <v>64409000</v>
      </c>
      <c r="K19" s="8">
        <v>0</v>
      </c>
      <c r="L19" s="8">
        <v>0</v>
      </c>
      <c r="M19" s="8">
        <v>64409000</v>
      </c>
      <c r="N19" s="8">
        <v>64409000</v>
      </c>
      <c r="O19" s="13"/>
      <c r="P19" s="13"/>
    </row>
    <row r="20" spans="1:16">
      <c r="A20" s="4" t="s">
        <v>44</v>
      </c>
      <c r="B20" s="7" t="s">
        <v>266</v>
      </c>
      <c r="C20" s="8"/>
      <c r="D20" s="8">
        <v>1062000000</v>
      </c>
      <c r="E20" s="8">
        <v>11332000</v>
      </c>
      <c r="F20" s="8">
        <v>0</v>
      </c>
      <c r="G20" s="8">
        <v>0</v>
      </c>
      <c r="H20" s="8">
        <v>11332000</v>
      </c>
      <c r="I20" s="8">
        <v>11332000</v>
      </c>
      <c r="J20" s="8">
        <v>11332000</v>
      </c>
      <c r="K20" s="8">
        <v>0</v>
      </c>
      <c r="L20" s="8">
        <v>0</v>
      </c>
      <c r="M20" s="8">
        <v>11332000</v>
      </c>
      <c r="N20" s="8">
        <v>11332000</v>
      </c>
      <c r="O20" s="13"/>
      <c r="P20" s="13">
        <f t="shared" si="3"/>
        <v>1.0670433145009416E-2</v>
      </c>
    </row>
    <row r="21" spans="1:16" ht="31.2">
      <c r="A21" s="4" t="s">
        <v>45</v>
      </c>
      <c r="B21" s="7" t="s">
        <v>267</v>
      </c>
      <c r="C21" s="8"/>
      <c r="D21" s="8"/>
      <c r="E21" s="8">
        <v>0</v>
      </c>
      <c r="F21" s="8">
        <v>0</v>
      </c>
      <c r="G21" s="8">
        <v>0</v>
      </c>
      <c r="H21" s="8">
        <v>0</v>
      </c>
      <c r="I21" s="8">
        <v>0</v>
      </c>
      <c r="J21" s="8">
        <v>0</v>
      </c>
      <c r="K21" s="8">
        <v>0</v>
      </c>
      <c r="L21" s="8">
        <v>0</v>
      </c>
      <c r="M21" s="8">
        <v>0</v>
      </c>
      <c r="N21" s="8">
        <v>0</v>
      </c>
      <c r="O21" s="13"/>
      <c r="P21" s="13"/>
    </row>
    <row r="22" spans="1:16">
      <c r="A22" s="4" t="s">
        <v>46</v>
      </c>
      <c r="B22" s="7" t="s">
        <v>268</v>
      </c>
      <c r="C22" s="8"/>
      <c r="D22" s="8"/>
      <c r="E22" s="8">
        <v>0</v>
      </c>
      <c r="F22" s="8">
        <v>0</v>
      </c>
      <c r="G22" s="8">
        <v>0</v>
      </c>
      <c r="H22" s="8">
        <v>0</v>
      </c>
      <c r="I22" s="8">
        <v>0</v>
      </c>
      <c r="J22" s="8">
        <v>0</v>
      </c>
      <c r="K22" s="8">
        <v>0</v>
      </c>
      <c r="L22" s="8">
        <v>0</v>
      </c>
      <c r="M22" s="8">
        <v>0</v>
      </c>
      <c r="N22" s="8">
        <v>0</v>
      </c>
      <c r="O22" s="13"/>
      <c r="P22" s="13"/>
    </row>
    <row r="23" spans="1:16">
      <c r="A23" s="4" t="s">
        <v>47</v>
      </c>
      <c r="B23" s="7" t="s">
        <v>269</v>
      </c>
      <c r="C23" s="8"/>
      <c r="D23" s="8"/>
      <c r="E23" s="8">
        <v>0</v>
      </c>
      <c r="F23" s="8">
        <v>0</v>
      </c>
      <c r="G23" s="8">
        <v>0</v>
      </c>
      <c r="H23" s="8">
        <v>0</v>
      </c>
      <c r="I23" s="8">
        <v>0</v>
      </c>
      <c r="J23" s="8">
        <v>0</v>
      </c>
      <c r="K23" s="8">
        <v>0</v>
      </c>
      <c r="L23" s="8">
        <v>0</v>
      </c>
      <c r="M23" s="8">
        <v>0</v>
      </c>
      <c r="N23" s="8">
        <v>0</v>
      </c>
      <c r="O23" s="13"/>
      <c r="P23" s="13"/>
    </row>
    <row r="24" spans="1:16">
      <c r="A24" s="4" t="s">
        <v>61</v>
      </c>
      <c r="B24" s="7" t="s">
        <v>270</v>
      </c>
      <c r="C24" s="8"/>
      <c r="D24" s="8">
        <f>1505000000+146000000+301000000</f>
        <v>1952000000</v>
      </c>
      <c r="E24" s="8">
        <v>3407489200</v>
      </c>
      <c r="F24" s="8">
        <v>0</v>
      </c>
      <c r="G24" s="8">
        <v>0</v>
      </c>
      <c r="H24" s="8">
        <v>3407489200</v>
      </c>
      <c r="I24" s="8">
        <v>3407489200</v>
      </c>
      <c r="J24" s="8">
        <v>3407489200</v>
      </c>
      <c r="K24" s="8">
        <v>0</v>
      </c>
      <c r="L24" s="8">
        <v>0</v>
      </c>
      <c r="M24" s="8">
        <v>3407489200</v>
      </c>
      <c r="N24" s="8">
        <v>3407489200</v>
      </c>
      <c r="O24" s="13"/>
      <c r="P24" s="13">
        <f t="shared" si="3"/>
        <v>1.7456399590163933</v>
      </c>
    </row>
    <row r="25" spans="1:16" ht="31.2">
      <c r="A25" s="4" t="s">
        <v>271</v>
      </c>
      <c r="B25" s="7" t="s">
        <v>272</v>
      </c>
      <c r="C25" s="8"/>
      <c r="D25" s="8">
        <f>18000000+11000000</f>
        <v>29000000</v>
      </c>
      <c r="E25" s="8">
        <v>0</v>
      </c>
      <c r="F25" s="8">
        <v>0</v>
      </c>
      <c r="G25" s="8">
        <v>0</v>
      </c>
      <c r="H25" s="8">
        <v>0</v>
      </c>
      <c r="I25" s="8">
        <v>0</v>
      </c>
      <c r="J25" s="8">
        <v>0</v>
      </c>
      <c r="K25" s="8">
        <v>0</v>
      </c>
      <c r="L25" s="8">
        <v>0</v>
      </c>
      <c r="M25" s="8">
        <v>0</v>
      </c>
      <c r="N25" s="8">
        <v>0</v>
      </c>
      <c r="O25" s="13"/>
      <c r="P25" s="13">
        <f t="shared" si="3"/>
        <v>0</v>
      </c>
    </row>
    <row r="26" spans="1:16">
      <c r="A26" s="4" t="s">
        <v>273</v>
      </c>
      <c r="B26" s="7" t="s">
        <v>274</v>
      </c>
      <c r="C26" s="8"/>
      <c r="D26" s="8">
        <v>151500000</v>
      </c>
      <c r="E26" s="8">
        <v>116539000</v>
      </c>
      <c r="F26" s="8">
        <v>0</v>
      </c>
      <c r="G26" s="8">
        <v>0</v>
      </c>
      <c r="H26" s="8">
        <v>116539000</v>
      </c>
      <c r="I26" s="8">
        <v>116539000</v>
      </c>
      <c r="J26" s="8">
        <v>116539000</v>
      </c>
      <c r="K26" s="8">
        <v>0</v>
      </c>
      <c r="L26" s="8">
        <v>0</v>
      </c>
      <c r="M26" s="8">
        <v>116539000</v>
      </c>
      <c r="N26" s="8">
        <v>116539000</v>
      </c>
      <c r="O26" s="13"/>
      <c r="P26" s="13">
        <f t="shared" si="3"/>
        <v>0.76923432343234321</v>
      </c>
    </row>
    <row r="27" spans="1:16">
      <c r="A27" s="4" t="s">
        <v>275</v>
      </c>
      <c r="B27" s="7" t="s">
        <v>276</v>
      </c>
      <c r="C27" s="8"/>
      <c r="D27" s="8"/>
      <c r="E27" s="8">
        <v>0</v>
      </c>
      <c r="F27" s="8">
        <v>0</v>
      </c>
      <c r="G27" s="8">
        <v>0</v>
      </c>
      <c r="H27" s="8">
        <v>0</v>
      </c>
      <c r="I27" s="8">
        <v>0</v>
      </c>
      <c r="J27" s="8">
        <v>0</v>
      </c>
      <c r="K27" s="8">
        <v>0</v>
      </c>
      <c r="L27" s="8">
        <v>0</v>
      </c>
      <c r="M27" s="8">
        <v>0</v>
      </c>
      <c r="N27" s="8">
        <v>0</v>
      </c>
      <c r="O27" s="13"/>
      <c r="P27" s="13"/>
    </row>
    <row r="28" spans="1:16" ht="78">
      <c r="A28" s="4" t="s">
        <v>83</v>
      </c>
      <c r="B28" s="7" t="s">
        <v>277</v>
      </c>
      <c r="C28" s="8"/>
      <c r="D28" s="8"/>
      <c r="E28" s="8">
        <v>0</v>
      </c>
      <c r="F28" s="8">
        <v>0</v>
      </c>
      <c r="G28" s="8">
        <v>0</v>
      </c>
      <c r="H28" s="8">
        <v>0</v>
      </c>
      <c r="I28" s="8">
        <v>0</v>
      </c>
      <c r="J28" s="8">
        <v>0</v>
      </c>
      <c r="K28" s="8">
        <v>0</v>
      </c>
      <c r="L28" s="8">
        <v>0</v>
      </c>
      <c r="M28" s="8">
        <v>0</v>
      </c>
      <c r="N28" s="8">
        <v>0</v>
      </c>
      <c r="O28" s="13"/>
      <c r="P28" s="13"/>
    </row>
    <row r="29" spans="1:16" ht="78">
      <c r="A29" s="4" t="s">
        <v>38</v>
      </c>
      <c r="B29" s="7" t="s">
        <v>278</v>
      </c>
      <c r="C29" s="8"/>
      <c r="D29" s="8"/>
      <c r="E29" s="8">
        <v>0</v>
      </c>
      <c r="F29" s="8">
        <v>0</v>
      </c>
      <c r="G29" s="8">
        <v>0</v>
      </c>
      <c r="H29" s="8">
        <v>0</v>
      </c>
      <c r="I29" s="8">
        <v>0</v>
      </c>
      <c r="J29" s="8">
        <v>0</v>
      </c>
      <c r="K29" s="8">
        <v>0</v>
      </c>
      <c r="L29" s="8">
        <v>0</v>
      </c>
      <c r="M29" s="8">
        <v>0</v>
      </c>
      <c r="N29" s="8">
        <v>0</v>
      </c>
      <c r="O29" s="13"/>
      <c r="P29" s="13"/>
    </row>
    <row r="30" spans="1:16">
      <c r="A30" s="4" t="s">
        <v>85</v>
      </c>
      <c r="B30" s="7" t="s">
        <v>32</v>
      </c>
      <c r="C30" s="8"/>
      <c r="D30" s="8"/>
      <c r="E30" s="8">
        <v>0</v>
      </c>
      <c r="F30" s="8">
        <v>0</v>
      </c>
      <c r="G30" s="8">
        <v>0</v>
      </c>
      <c r="H30" s="8">
        <v>0</v>
      </c>
      <c r="I30" s="8">
        <v>0</v>
      </c>
      <c r="J30" s="8">
        <v>0</v>
      </c>
      <c r="K30" s="8">
        <v>0</v>
      </c>
      <c r="L30" s="8">
        <v>0</v>
      </c>
      <c r="M30" s="8">
        <v>0</v>
      </c>
      <c r="N30" s="8">
        <v>0</v>
      </c>
      <c r="O30" s="13"/>
      <c r="P30" s="13"/>
    </row>
    <row r="31" spans="1:16">
      <c r="A31" s="4" t="s">
        <v>4</v>
      </c>
      <c r="B31" s="7" t="s">
        <v>279</v>
      </c>
      <c r="C31" s="8"/>
      <c r="D31" s="8"/>
      <c r="E31" s="8">
        <v>0</v>
      </c>
      <c r="F31" s="8">
        <v>0</v>
      </c>
      <c r="G31" s="8">
        <v>0</v>
      </c>
      <c r="H31" s="8">
        <v>0</v>
      </c>
      <c r="I31" s="8">
        <v>0</v>
      </c>
      <c r="J31" s="8">
        <v>0</v>
      </c>
      <c r="K31" s="8">
        <v>0</v>
      </c>
      <c r="L31" s="8">
        <v>0</v>
      </c>
      <c r="M31" s="8">
        <v>0</v>
      </c>
      <c r="N31" s="8">
        <v>0</v>
      </c>
      <c r="O31" s="13"/>
      <c r="P31" s="13"/>
    </row>
    <row r="32" spans="1:16">
      <c r="A32" s="4" t="s">
        <v>6</v>
      </c>
      <c r="B32" s="7" t="s">
        <v>280</v>
      </c>
      <c r="C32" s="14">
        <f>99543000000+31147000000</f>
        <v>130690000000</v>
      </c>
      <c r="D32" s="14">
        <f>D33+D34+D35+D36+D37+D38+D39+D40+D41+D42+D43+D49+D50+D51</f>
        <v>132817000000</v>
      </c>
      <c r="E32" s="14">
        <f t="shared" ref="E32:N32" si="12">E33+E34+E35+E36+E37+E38+E39+E40+E41+E42+E43+E49+E50</f>
        <v>57232207970</v>
      </c>
      <c r="F32" s="14">
        <f t="shared" si="12"/>
        <v>0</v>
      </c>
      <c r="G32" s="14">
        <f t="shared" si="12"/>
        <v>0</v>
      </c>
      <c r="H32" s="14">
        <f t="shared" si="12"/>
        <v>57232207970</v>
      </c>
      <c r="I32" s="14">
        <f t="shared" si="12"/>
        <v>57232207970</v>
      </c>
      <c r="J32" s="14">
        <f t="shared" si="12"/>
        <v>57232207970</v>
      </c>
      <c r="K32" s="14">
        <f t="shared" si="12"/>
        <v>0</v>
      </c>
      <c r="L32" s="14">
        <f t="shared" si="12"/>
        <v>0</v>
      </c>
      <c r="M32" s="14">
        <f t="shared" si="12"/>
        <v>57232207970</v>
      </c>
      <c r="N32" s="14">
        <f t="shared" si="12"/>
        <v>57232207970</v>
      </c>
      <c r="O32" s="15">
        <f t="shared" si="2"/>
        <v>0.43792339100160688</v>
      </c>
      <c r="P32" s="13">
        <f t="shared" si="3"/>
        <v>0.43091025975590475</v>
      </c>
    </row>
    <row r="33" spans="1:16">
      <c r="A33" s="4" t="s">
        <v>79</v>
      </c>
      <c r="B33" s="7" t="s">
        <v>30</v>
      </c>
      <c r="C33" s="14"/>
      <c r="D33" s="14">
        <v>1529000000</v>
      </c>
      <c r="E33" s="14">
        <v>1180994194</v>
      </c>
      <c r="F33" s="14">
        <v>0</v>
      </c>
      <c r="G33" s="14">
        <v>0</v>
      </c>
      <c r="H33" s="14">
        <v>1180994194</v>
      </c>
      <c r="I33" s="14">
        <v>1180994194</v>
      </c>
      <c r="J33" s="14">
        <v>1180994194</v>
      </c>
      <c r="K33" s="14">
        <v>0</v>
      </c>
      <c r="L33" s="14">
        <v>0</v>
      </c>
      <c r="M33" s="14">
        <v>1180994194</v>
      </c>
      <c r="N33" s="14">
        <v>1180994194</v>
      </c>
      <c r="O33" s="15"/>
      <c r="P33" s="13">
        <f t="shared" si="3"/>
        <v>0.77239646435578813</v>
      </c>
    </row>
    <row r="34" spans="1:16" ht="31.2">
      <c r="A34" s="4" t="s">
        <v>83</v>
      </c>
      <c r="B34" s="7" t="s">
        <v>262</v>
      </c>
      <c r="C34" s="14"/>
      <c r="D34" s="14">
        <v>1322000000</v>
      </c>
      <c r="E34" s="14">
        <v>641710000</v>
      </c>
      <c r="F34" s="14">
        <v>0</v>
      </c>
      <c r="G34" s="14">
        <v>0</v>
      </c>
      <c r="H34" s="14">
        <v>641710000</v>
      </c>
      <c r="I34" s="14">
        <v>641710000</v>
      </c>
      <c r="J34" s="14">
        <v>641710000</v>
      </c>
      <c r="K34" s="14">
        <v>0</v>
      </c>
      <c r="L34" s="14">
        <v>0</v>
      </c>
      <c r="M34" s="14">
        <v>641710000</v>
      </c>
      <c r="N34" s="14">
        <v>641710000</v>
      </c>
      <c r="O34" s="15"/>
      <c r="P34" s="13">
        <f t="shared" si="3"/>
        <v>0.48540847201210285</v>
      </c>
    </row>
    <row r="35" spans="1:16" ht="31.2">
      <c r="A35" s="4" t="s">
        <v>38</v>
      </c>
      <c r="B35" s="7" t="s">
        <v>263</v>
      </c>
      <c r="C35" s="14">
        <v>60377000000</v>
      </c>
      <c r="D35" s="14">
        <f>61486000000+250000000</f>
        <v>61736000000</v>
      </c>
      <c r="E35" s="14">
        <v>25506076911</v>
      </c>
      <c r="F35" s="14">
        <v>0</v>
      </c>
      <c r="G35" s="14">
        <v>0</v>
      </c>
      <c r="H35" s="14">
        <v>25506076911</v>
      </c>
      <c r="I35" s="14">
        <v>25506076911</v>
      </c>
      <c r="J35" s="14">
        <v>25506076911</v>
      </c>
      <c r="K35" s="14">
        <v>0</v>
      </c>
      <c r="L35" s="14">
        <v>0</v>
      </c>
      <c r="M35" s="14">
        <v>25506076911</v>
      </c>
      <c r="N35" s="14">
        <v>25506076911</v>
      </c>
      <c r="O35" s="15">
        <f t="shared" si="2"/>
        <v>0.42244690711694849</v>
      </c>
      <c r="P35" s="13">
        <f t="shared" si="3"/>
        <v>0.41314754618051058</v>
      </c>
    </row>
    <row r="36" spans="1:16">
      <c r="A36" s="4" t="s">
        <v>85</v>
      </c>
      <c r="B36" s="7" t="s">
        <v>264</v>
      </c>
      <c r="C36" s="14">
        <v>327000000</v>
      </c>
      <c r="D36" s="14">
        <v>327000000</v>
      </c>
      <c r="E36" s="14">
        <v>0</v>
      </c>
      <c r="F36" s="14">
        <v>0</v>
      </c>
      <c r="G36" s="14">
        <v>0</v>
      </c>
      <c r="H36" s="14">
        <v>0</v>
      </c>
      <c r="I36" s="14">
        <v>0</v>
      </c>
      <c r="J36" s="14">
        <v>0</v>
      </c>
      <c r="K36" s="14">
        <v>0</v>
      </c>
      <c r="L36" s="14">
        <v>0</v>
      </c>
      <c r="M36" s="14">
        <v>0</v>
      </c>
      <c r="N36" s="14">
        <v>0</v>
      </c>
      <c r="O36" s="15">
        <f t="shared" si="2"/>
        <v>0</v>
      </c>
      <c r="P36" s="13">
        <f t="shared" si="3"/>
        <v>0</v>
      </c>
    </row>
    <row r="37" spans="1:16">
      <c r="A37" s="4" t="s">
        <v>86</v>
      </c>
      <c r="B37" s="7" t="s">
        <v>265</v>
      </c>
      <c r="C37" s="14"/>
      <c r="D37" s="14">
        <v>6602000000</v>
      </c>
      <c r="E37" s="14">
        <v>2595180119</v>
      </c>
      <c r="F37" s="14">
        <v>0</v>
      </c>
      <c r="G37" s="14">
        <v>0</v>
      </c>
      <c r="H37" s="14">
        <v>2595180119</v>
      </c>
      <c r="I37" s="14">
        <v>2595180119</v>
      </c>
      <c r="J37" s="14">
        <v>2595180119</v>
      </c>
      <c r="K37" s="14">
        <v>0</v>
      </c>
      <c r="L37" s="14">
        <v>0</v>
      </c>
      <c r="M37" s="14">
        <v>2595180119</v>
      </c>
      <c r="N37" s="14">
        <v>2595180119</v>
      </c>
      <c r="O37" s="15"/>
      <c r="P37" s="13">
        <f t="shared" si="3"/>
        <v>0.39308999076037565</v>
      </c>
    </row>
    <row r="38" spans="1:16">
      <c r="A38" s="4" t="s">
        <v>87</v>
      </c>
      <c r="B38" s="7" t="s">
        <v>266</v>
      </c>
      <c r="C38" s="14"/>
      <c r="D38" s="14">
        <v>159000000</v>
      </c>
      <c r="E38" s="14">
        <v>102500000</v>
      </c>
      <c r="F38" s="14">
        <v>0</v>
      </c>
      <c r="G38" s="14">
        <v>0</v>
      </c>
      <c r="H38" s="14">
        <v>102500000</v>
      </c>
      <c r="I38" s="14">
        <v>102500000</v>
      </c>
      <c r="J38" s="14">
        <v>102500000</v>
      </c>
      <c r="K38" s="14">
        <v>0</v>
      </c>
      <c r="L38" s="14">
        <v>0</v>
      </c>
      <c r="M38" s="14">
        <v>102500000</v>
      </c>
      <c r="N38" s="14">
        <v>102500000</v>
      </c>
      <c r="O38" s="15"/>
      <c r="P38" s="13">
        <f t="shared" si="3"/>
        <v>0.64465408805031443</v>
      </c>
    </row>
    <row r="39" spans="1:16" ht="31.2">
      <c r="A39" s="4" t="s">
        <v>88</v>
      </c>
      <c r="B39" s="7" t="s">
        <v>267</v>
      </c>
      <c r="C39" s="14"/>
      <c r="D39" s="14">
        <f>81000000+40000000</f>
        <v>121000000</v>
      </c>
      <c r="E39" s="14">
        <v>12600000</v>
      </c>
      <c r="F39" s="14">
        <v>0</v>
      </c>
      <c r="G39" s="14">
        <v>0</v>
      </c>
      <c r="H39" s="14">
        <v>12600000</v>
      </c>
      <c r="I39" s="14">
        <v>12600000</v>
      </c>
      <c r="J39" s="14">
        <v>12600000</v>
      </c>
      <c r="K39" s="14">
        <v>0</v>
      </c>
      <c r="L39" s="14">
        <v>0</v>
      </c>
      <c r="M39" s="14">
        <v>12600000</v>
      </c>
      <c r="N39" s="14">
        <v>12600000</v>
      </c>
      <c r="O39" s="15"/>
      <c r="P39" s="13">
        <f t="shared" si="3"/>
        <v>0.10413223140495868</v>
      </c>
    </row>
    <row r="40" spans="1:16">
      <c r="A40" s="4" t="s">
        <v>90</v>
      </c>
      <c r="B40" s="7" t="s">
        <v>268</v>
      </c>
      <c r="C40" s="14"/>
      <c r="D40" s="14">
        <v>200000000</v>
      </c>
      <c r="E40" s="14">
        <v>84200000</v>
      </c>
      <c r="F40" s="14">
        <v>0</v>
      </c>
      <c r="G40" s="14">
        <v>0</v>
      </c>
      <c r="H40" s="14">
        <v>84200000</v>
      </c>
      <c r="I40" s="14">
        <v>84200000</v>
      </c>
      <c r="J40" s="14">
        <v>84200000</v>
      </c>
      <c r="K40" s="14">
        <v>0</v>
      </c>
      <c r="L40" s="14">
        <v>0</v>
      </c>
      <c r="M40" s="14">
        <v>84200000</v>
      </c>
      <c r="N40" s="14">
        <v>84200000</v>
      </c>
      <c r="O40" s="15"/>
      <c r="P40" s="13">
        <f t="shared" si="3"/>
        <v>0.42099999999999999</v>
      </c>
    </row>
    <row r="41" spans="1:16">
      <c r="A41" s="4" t="s">
        <v>73</v>
      </c>
      <c r="B41" s="7" t="s">
        <v>269</v>
      </c>
      <c r="C41" s="14"/>
      <c r="D41" s="14">
        <v>548000000</v>
      </c>
      <c r="E41" s="14">
        <v>61482992</v>
      </c>
      <c r="F41" s="14">
        <v>0</v>
      </c>
      <c r="G41" s="14">
        <v>0</v>
      </c>
      <c r="H41" s="14">
        <v>61482992</v>
      </c>
      <c r="I41" s="14">
        <v>61482992</v>
      </c>
      <c r="J41" s="14">
        <v>61482992</v>
      </c>
      <c r="K41" s="14">
        <v>0</v>
      </c>
      <c r="L41" s="14">
        <v>0</v>
      </c>
      <c r="M41" s="14">
        <v>61482992</v>
      </c>
      <c r="N41" s="14">
        <v>61482992</v>
      </c>
      <c r="O41" s="15"/>
      <c r="P41" s="13">
        <f t="shared" si="3"/>
        <v>0.11219524087591241</v>
      </c>
    </row>
    <row r="42" spans="1:16">
      <c r="A42" s="4" t="s">
        <v>74</v>
      </c>
      <c r="B42" s="7" t="s">
        <v>270</v>
      </c>
      <c r="C42" s="14"/>
      <c r="D42" s="14">
        <v>2206000000</v>
      </c>
      <c r="E42" s="14">
        <v>135965145</v>
      </c>
      <c r="F42" s="14">
        <v>0</v>
      </c>
      <c r="G42" s="14">
        <v>0</v>
      </c>
      <c r="H42" s="14">
        <v>135965145</v>
      </c>
      <c r="I42" s="14">
        <v>135965145</v>
      </c>
      <c r="J42" s="14">
        <v>135965145</v>
      </c>
      <c r="K42" s="14">
        <v>0</v>
      </c>
      <c r="L42" s="14">
        <v>0</v>
      </c>
      <c r="M42" s="14">
        <v>135965145</v>
      </c>
      <c r="N42" s="14">
        <v>135965145</v>
      </c>
      <c r="O42" s="15"/>
      <c r="P42" s="13">
        <f t="shared" si="3"/>
        <v>6.1634245240253856E-2</v>
      </c>
    </row>
    <row r="43" spans="1:16" ht="31.2">
      <c r="A43" s="4" t="s">
        <v>75</v>
      </c>
      <c r="B43" s="7" t="s">
        <v>272</v>
      </c>
      <c r="C43" s="14">
        <f>C44+C45+C46+C47+C48</f>
        <v>0</v>
      </c>
      <c r="D43" s="14">
        <f>D44+D45+D46+D47+D48</f>
        <v>24687758000</v>
      </c>
      <c r="E43" s="14">
        <f t="shared" ref="E43:F43" si="13">E44+E45+E46+E47+E48</f>
        <v>9600244964</v>
      </c>
      <c r="F43" s="14">
        <f t="shared" si="13"/>
        <v>0</v>
      </c>
      <c r="G43" s="14">
        <f t="shared" ref="G43" si="14">G44+G45+G46+G47+G48</f>
        <v>0</v>
      </c>
      <c r="H43" s="14">
        <f t="shared" ref="H43:I43" si="15">H44+H45+H46+H47+H48</f>
        <v>9600244964</v>
      </c>
      <c r="I43" s="14">
        <f t="shared" si="15"/>
        <v>9600244964</v>
      </c>
      <c r="J43" s="14">
        <f t="shared" ref="J43" si="16">J44+J45+J46+J47+J48</f>
        <v>9600244964</v>
      </c>
      <c r="K43" s="14">
        <f t="shared" ref="K43:L43" si="17">K44+K45+K46+K47+K48</f>
        <v>0</v>
      </c>
      <c r="L43" s="14">
        <f t="shared" si="17"/>
        <v>0</v>
      </c>
      <c r="M43" s="14">
        <f t="shared" ref="M43" si="18">M44+M45+M46+M47+M48</f>
        <v>9600244964</v>
      </c>
      <c r="N43" s="14">
        <f t="shared" ref="N43" si="19">N44+N45+N46+N47+N48</f>
        <v>9600244964</v>
      </c>
      <c r="O43" s="15"/>
      <c r="P43" s="13">
        <f t="shared" si="3"/>
        <v>0.38886661818379781</v>
      </c>
    </row>
    <row r="44" spans="1:16">
      <c r="A44" s="4" t="s">
        <v>52</v>
      </c>
      <c r="B44" s="7" t="s">
        <v>281</v>
      </c>
      <c r="C44" s="14"/>
      <c r="D44" s="14">
        <v>5540514440</v>
      </c>
      <c r="E44" s="14">
        <v>2872881267</v>
      </c>
      <c r="F44" s="14">
        <v>0</v>
      </c>
      <c r="G44" s="14">
        <v>0</v>
      </c>
      <c r="H44" s="14">
        <v>2872881267</v>
      </c>
      <c r="I44" s="14">
        <v>2872881267</v>
      </c>
      <c r="J44" s="14">
        <v>2872881267</v>
      </c>
      <c r="K44" s="14">
        <v>0</v>
      </c>
      <c r="L44" s="14">
        <v>0</v>
      </c>
      <c r="M44" s="14">
        <v>2872881267</v>
      </c>
      <c r="N44" s="14">
        <v>2872881267</v>
      </c>
      <c r="O44" s="15"/>
      <c r="P44" s="13">
        <f t="shared" si="3"/>
        <v>0.5185224762269548</v>
      </c>
    </row>
    <row r="45" spans="1:16">
      <c r="A45" s="4" t="s">
        <v>51</v>
      </c>
      <c r="B45" s="7" t="s">
        <v>282</v>
      </c>
      <c r="C45" s="14"/>
      <c r="D45" s="14">
        <v>11271436634</v>
      </c>
      <c r="E45" s="14">
        <v>5148243603</v>
      </c>
      <c r="F45" s="14">
        <v>0</v>
      </c>
      <c r="G45" s="14">
        <v>0</v>
      </c>
      <c r="H45" s="14">
        <v>5148243603</v>
      </c>
      <c r="I45" s="14">
        <v>5148243603</v>
      </c>
      <c r="J45" s="14">
        <v>5148243603</v>
      </c>
      <c r="K45" s="14">
        <v>0</v>
      </c>
      <c r="L45" s="14">
        <v>0</v>
      </c>
      <c r="M45" s="14">
        <v>5148243603</v>
      </c>
      <c r="N45" s="14">
        <v>5148243603</v>
      </c>
      <c r="O45" s="15"/>
      <c r="P45" s="13">
        <f t="shared" si="3"/>
        <v>0.45675132373724703</v>
      </c>
    </row>
    <row r="46" spans="1:16" ht="31.2">
      <c r="A46" s="4" t="s">
        <v>53</v>
      </c>
      <c r="B46" s="7" t="s">
        <v>283</v>
      </c>
      <c r="C46" s="14"/>
      <c r="D46" s="14">
        <v>3566349352</v>
      </c>
      <c r="E46" s="14">
        <v>1579120094</v>
      </c>
      <c r="F46" s="14">
        <v>0</v>
      </c>
      <c r="G46" s="14">
        <v>0</v>
      </c>
      <c r="H46" s="14">
        <v>1579120094</v>
      </c>
      <c r="I46" s="14">
        <v>1579120094</v>
      </c>
      <c r="J46" s="14">
        <v>1579120094</v>
      </c>
      <c r="K46" s="14">
        <v>0</v>
      </c>
      <c r="L46" s="14">
        <v>0</v>
      </c>
      <c r="M46" s="14">
        <v>1579120094</v>
      </c>
      <c r="N46" s="14">
        <v>1579120094</v>
      </c>
      <c r="O46" s="15"/>
      <c r="P46" s="13">
        <f t="shared" si="3"/>
        <v>0.44278334457459512</v>
      </c>
    </row>
    <row r="47" spans="1:16" ht="31.2">
      <c r="A47" s="4" t="s">
        <v>54</v>
      </c>
      <c r="B47" s="7" t="s">
        <v>284</v>
      </c>
      <c r="C47" s="14"/>
      <c r="D47" s="14">
        <v>145000000</v>
      </c>
      <c r="E47" s="14">
        <v>0</v>
      </c>
      <c r="F47" s="14">
        <v>0</v>
      </c>
      <c r="G47" s="14">
        <v>0</v>
      </c>
      <c r="H47" s="14">
        <v>0</v>
      </c>
      <c r="I47" s="14">
        <v>0</v>
      </c>
      <c r="J47" s="14">
        <v>0</v>
      </c>
      <c r="K47" s="14">
        <v>0</v>
      </c>
      <c r="L47" s="14">
        <v>0</v>
      </c>
      <c r="M47" s="14">
        <v>0</v>
      </c>
      <c r="N47" s="14">
        <v>0</v>
      </c>
      <c r="O47" s="15"/>
      <c r="P47" s="13">
        <f t="shared" si="3"/>
        <v>0</v>
      </c>
    </row>
    <row r="48" spans="1:16">
      <c r="A48" s="4" t="s">
        <v>55</v>
      </c>
      <c r="B48" s="7" t="s">
        <v>285</v>
      </c>
      <c r="C48" s="14"/>
      <c r="D48" s="14">
        <f>3964457574+200000000</f>
        <v>4164457574</v>
      </c>
      <c r="E48" s="14">
        <v>0</v>
      </c>
      <c r="F48" s="14">
        <v>0</v>
      </c>
      <c r="G48" s="14">
        <v>0</v>
      </c>
      <c r="H48" s="14">
        <v>0</v>
      </c>
      <c r="I48" s="14">
        <v>0</v>
      </c>
      <c r="J48" s="14">
        <v>0</v>
      </c>
      <c r="K48" s="14">
        <v>0</v>
      </c>
      <c r="L48" s="14">
        <v>0</v>
      </c>
      <c r="M48" s="14">
        <v>0</v>
      </c>
      <c r="N48" s="14">
        <v>0</v>
      </c>
      <c r="O48" s="15"/>
      <c r="P48" s="13">
        <f t="shared" si="3"/>
        <v>0</v>
      </c>
    </row>
    <row r="49" spans="1:16">
      <c r="A49" s="4" t="s">
        <v>76</v>
      </c>
      <c r="B49" s="7" t="s">
        <v>286</v>
      </c>
      <c r="C49" s="14"/>
      <c r="D49" s="14">
        <v>30016000000</v>
      </c>
      <c r="E49" s="14">
        <v>17311253645</v>
      </c>
      <c r="F49" s="14">
        <v>0</v>
      </c>
      <c r="G49" s="14">
        <v>0</v>
      </c>
      <c r="H49" s="14">
        <v>17311253645</v>
      </c>
      <c r="I49" s="14">
        <v>17311253645</v>
      </c>
      <c r="J49" s="14">
        <v>17311253645</v>
      </c>
      <c r="K49" s="14">
        <v>0</v>
      </c>
      <c r="L49" s="14">
        <v>0</v>
      </c>
      <c r="M49" s="14">
        <v>17311253645</v>
      </c>
      <c r="N49" s="14">
        <v>17311253645</v>
      </c>
      <c r="O49" s="15"/>
      <c r="P49" s="13">
        <f t="shared" si="3"/>
        <v>0.57673419659514924</v>
      </c>
    </row>
    <row r="50" spans="1:16" ht="31.2">
      <c r="A50" s="4" t="s">
        <v>77</v>
      </c>
      <c r="B50" s="7" t="s">
        <v>287</v>
      </c>
      <c r="C50" s="14"/>
      <c r="D50" s="14"/>
      <c r="E50" s="14">
        <v>0</v>
      </c>
      <c r="F50" s="14">
        <v>0</v>
      </c>
      <c r="G50" s="14">
        <v>0</v>
      </c>
      <c r="H50" s="14">
        <v>0</v>
      </c>
      <c r="I50" s="14">
        <v>0</v>
      </c>
      <c r="J50" s="14">
        <v>0</v>
      </c>
      <c r="K50" s="14">
        <v>0</v>
      </c>
      <c r="L50" s="14">
        <v>0</v>
      </c>
      <c r="M50" s="14">
        <v>0</v>
      </c>
      <c r="N50" s="14">
        <v>0</v>
      </c>
      <c r="O50" s="15"/>
      <c r="P50" s="13"/>
    </row>
    <row r="51" spans="1:16">
      <c r="A51" s="4">
        <v>14</v>
      </c>
      <c r="B51" s="7" t="s">
        <v>758</v>
      </c>
      <c r="C51" s="14">
        <v>2128000000</v>
      </c>
      <c r="D51" s="14">
        <f>2632242000+731000000</f>
        <v>3363242000</v>
      </c>
      <c r="E51" s="14"/>
      <c r="F51" s="14"/>
      <c r="G51" s="14"/>
      <c r="H51" s="14"/>
      <c r="I51" s="14"/>
      <c r="J51" s="14"/>
      <c r="K51" s="14"/>
      <c r="L51" s="14"/>
      <c r="M51" s="14"/>
      <c r="N51" s="14"/>
      <c r="O51" s="15"/>
      <c r="P51" s="13">
        <f t="shared" si="3"/>
        <v>0</v>
      </c>
    </row>
    <row r="52" spans="1:16">
      <c r="A52" s="4" t="s">
        <v>7</v>
      </c>
      <c r="B52" s="7" t="s">
        <v>288</v>
      </c>
      <c r="C52" s="14"/>
      <c r="D52" s="14"/>
      <c r="E52" s="14">
        <v>0</v>
      </c>
      <c r="F52" s="14">
        <v>0</v>
      </c>
      <c r="G52" s="14">
        <v>0</v>
      </c>
      <c r="H52" s="14">
        <v>0</v>
      </c>
      <c r="I52" s="14">
        <v>0</v>
      </c>
      <c r="J52" s="14">
        <v>0</v>
      </c>
      <c r="K52" s="14">
        <v>0</v>
      </c>
      <c r="L52" s="14">
        <v>0</v>
      </c>
      <c r="M52" s="14">
        <v>0</v>
      </c>
      <c r="N52" s="14">
        <v>0</v>
      </c>
      <c r="O52" s="15"/>
      <c r="P52" s="13"/>
    </row>
    <row r="53" spans="1:16">
      <c r="A53" s="4" t="s">
        <v>9</v>
      </c>
      <c r="B53" s="7" t="s">
        <v>289</v>
      </c>
      <c r="C53" s="8"/>
      <c r="D53" s="8"/>
      <c r="E53" s="8">
        <v>0</v>
      </c>
      <c r="F53" s="8">
        <v>0</v>
      </c>
      <c r="G53" s="8">
        <v>0</v>
      </c>
      <c r="H53" s="8">
        <v>0</v>
      </c>
      <c r="I53" s="8">
        <v>0</v>
      </c>
      <c r="J53" s="8">
        <v>0</v>
      </c>
      <c r="K53" s="8">
        <v>0</v>
      </c>
      <c r="L53" s="8">
        <v>0</v>
      </c>
      <c r="M53" s="8">
        <v>0</v>
      </c>
      <c r="N53" s="8">
        <v>0</v>
      </c>
      <c r="O53" s="13"/>
      <c r="P53" s="13"/>
    </row>
    <row r="54" spans="1:16" ht="31.2">
      <c r="A54" s="4" t="s">
        <v>10</v>
      </c>
      <c r="B54" s="7" t="s">
        <v>290</v>
      </c>
      <c r="C54" s="8"/>
      <c r="D54" s="8"/>
      <c r="E54" s="8">
        <v>0</v>
      </c>
      <c r="F54" s="8">
        <v>0</v>
      </c>
      <c r="G54" s="8">
        <v>0</v>
      </c>
      <c r="H54" s="8">
        <v>0</v>
      </c>
      <c r="I54" s="8">
        <v>0</v>
      </c>
      <c r="J54" s="8">
        <v>0</v>
      </c>
      <c r="K54" s="8">
        <v>0</v>
      </c>
      <c r="L54" s="8">
        <v>0</v>
      </c>
      <c r="M54" s="8">
        <v>0</v>
      </c>
      <c r="N54" s="8">
        <v>0</v>
      </c>
      <c r="O54" s="13"/>
      <c r="P54" s="13"/>
    </row>
    <row r="55" spans="1:16">
      <c r="A55" s="4" t="s">
        <v>291</v>
      </c>
      <c r="B55" s="7" t="s">
        <v>292</v>
      </c>
      <c r="C55" s="8"/>
      <c r="D55" s="8"/>
      <c r="E55" s="8">
        <v>0</v>
      </c>
      <c r="F55" s="8">
        <v>0</v>
      </c>
      <c r="G55" s="8">
        <v>0</v>
      </c>
      <c r="H55" s="8">
        <v>0</v>
      </c>
      <c r="I55" s="8">
        <v>0</v>
      </c>
      <c r="J55" s="8">
        <v>0</v>
      </c>
      <c r="K55" s="8">
        <v>0</v>
      </c>
      <c r="L55" s="8">
        <v>0</v>
      </c>
      <c r="M55" s="8">
        <v>0</v>
      </c>
      <c r="N55" s="8">
        <v>0</v>
      </c>
      <c r="O55" s="13"/>
      <c r="P55" s="13"/>
    </row>
    <row r="56" spans="1:16" ht="62.4">
      <c r="A56" s="4" t="s">
        <v>293</v>
      </c>
      <c r="B56" s="7" t="s">
        <v>294</v>
      </c>
      <c r="C56" s="8"/>
      <c r="D56" s="8"/>
      <c r="E56" s="8">
        <v>0</v>
      </c>
      <c r="F56" s="8">
        <v>0</v>
      </c>
      <c r="G56" s="8">
        <v>0</v>
      </c>
      <c r="H56" s="8">
        <v>0</v>
      </c>
      <c r="I56" s="8">
        <v>0</v>
      </c>
      <c r="J56" s="8">
        <v>0</v>
      </c>
      <c r="K56" s="8">
        <v>0</v>
      </c>
      <c r="L56" s="8">
        <v>0</v>
      </c>
      <c r="M56" s="8">
        <v>0</v>
      </c>
      <c r="N56" s="8">
        <v>0</v>
      </c>
      <c r="O56" s="13"/>
      <c r="P56" s="13"/>
    </row>
    <row r="57" spans="1:16" ht="31.2">
      <c r="A57" s="4" t="s">
        <v>2</v>
      </c>
      <c r="B57" s="7" t="s">
        <v>295</v>
      </c>
      <c r="C57" s="8"/>
      <c r="D57" s="8"/>
      <c r="E57" s="8">
        <v>0</v>
      </c>
      <c r="F57" s="8">
        <v>0</v>
      </c>
      <c r="G57" s="8">
        <v>0</v>
      </c>
      <c r="H57" s="8">
        <v>0</v>
      </c>
      <c r="I57" s="8">
        <v>0</v>
      </c>
      <c r="J57" s="8">
        <v>0</v>
      </c>
      <c r="K57" s="8">
        <v>0</v>
      </c>
      <c r="L57" s="8">
        <v>0</v>
      </c>
      <c r="M57" s="8">
        <v>0</v>
      </c>
      <c r="N57" s="8">
        <v>0</v>
      </c>
      <c r="O57" s="13"/>
      <c r="P57" s="13"/>
    </row>
    <row r="58" spans="1:16">
      <c r="A58" s="4" t="s">
        <v>79</v>
      </c>
      <c r="B58" s="7" t="s">
        <v>35</v>
      </c>
      <c r="C58" s="8"/>
      <c r="D58" s="8"/>
      <c r="E58" s="8">
        <v>0</v>
      </c>
      <c r="F58" s="8">
        <v>0</v>
      </c>
      <c r="G58" s="8">
        <v>0</v>
      </c>
      <c r="H58" s="8">
        <v>0</v>
      </c>
      <c r="I58" s="8">
        <v>0</v>
      </c>
      <c r="J58" s="8">
        <v>0</v>
      </c>
      <c r="K58" s="8">
        <v>0</v>
      </c>
      <c r="L58" s="8">
        <v>0</v>
      </c>
      <c r="M58" s="8">
        <v>0</v>
      </c>
      <c r="N58" s="8">
        <v>0</v>
      </c>
      <c r="O58" s="13"/>
      <c r="P58" s="13"/>
    </row>
    <row r="59" spans="1:16">
      <c r="A59" s="4" t="s">
        <v>83</v>
      </c>
      <c r="B59" s="7" t="s">
        <v>36</v>
      </c>
      <c r="C59" s="8"/>
      <c r="D59" s="8"/>
      <c r="E59" s="8">
        <v>0</v>
      </c>
      <c r="F59" s="8">
        <v>0</v>
      </c>
      <c r="G59" s="8">
        <v>0</v>
      </c>
      <c r="H59" s="8">
        <v>0</v>
      </c>
      <c r="I59" s="8">
        <v>0</v>
      </c>
      <c r="J59" s="8">
        <v>0</v>
      </c>
      <c r="K59" s="8">
        <v>0</v>
      </c>
      <c r="L59" s="8">
        <v>0</v>
      </c>
      <c r="M59" s="8">
        <v>0</v>
      </c>
      <c r="N59" s="8">
        <v>0</v>
      </c>
      <c r="O59" s="13"/>
      <c r="P59" s="13"/>
    </row>
    <row r="60" spans="1:16">
      <c r="A60" s="4" t="s">
        <v>68</v>
      </c>
      <c r="B60" s="7" t="s">
        <v>756</v>
      </c>
      <c r="C60" s="8"/>
      <c r="D60" s="8"/>
      <c r="E60" s="8">
        <v>0</v>
      </c>
      <c r="F60" s="8">
        <v>0</v>
      </c>
      <c r="G60" s="8">
        <v>0</v>
      </c>
      <c r="H60" s="8">
        <v>0</v>
      </c>
      <c r="I60" s="8">
        <v>0</v>
      </c>
      <c r="J60" s="8">
        <v>0</v>
      </c>
      <c r="K60" s="8">
        <v>0</v>
      </c>
      <c r="L60" s="8">
        <v>0</v>
      </c>
      <c r="M60" s="8">
        <v>0</v>
      </c>
      <c r="N60" s="8">
        <v>0</v>
      </c>
      <c r="O60" s="13"/>
      <c r="P60" s="13"/>
    </row>
    <row r="61" spans="1:16">
      <c r="A61" s="4" t="s">
        <v>68</v>
      </c>
      <c r="B61" s="7" t="s">
        <v>757</v>
      </c>
      <c r="C61" s="8"/>
      <c r="D61" s="8"/>
      <c r="E61" s="8">
        <v>0</v>
      </c>
      <c r="F61" s="8">
        <v>0</v>
      </c>
      <c r="G61" s="8">
        <v>0</v>
      </c>
      <c r="H61" s="8">
        <v>0</v>
      </c>
      <c r="I61" s="8">
        <v>0</v>
      </c>
      <c r="J61" s="8">
        <v>0</v>
      </c>
      <c r="K61" s="8">
        <v>0</v>
      </c>
      <c r="L61" s="8">
        <v>0</v>
      </c>
      <c r="M61" s="8">
        <v>0</v>
      </c>
      <c r="N61" s="8">
        <v>0</v>
      </c>
      <c r="O61" s="13"/>
      <c r="P61" s="13"/>
    </row>
    <row r="62" spans="1:16">
      <c r="A62" s="4" t="s">
        <v>33</v>
      </c>
      <c r="B62" s="7" t="s">
        <v>12</v>
      </c>
      <c r="C62" s="8"/>
      <c r="D62" s="8"/>
      <c r="E62" s="8">
        <v>0</v>
      </c>
      <c r="F62" s="8">
        <v>0</v>
      </c>
      <c r="G62" s="8">
        <v>0</v>
      </c>
      <c r="H62" s="8">
        <v>0</v>
      </c>
      <c r="I62" s="8">
        <v>0</v>
      </c>
      <c r="J62" s="8">
        <v>0</v>
      </c>
      <c r="K62" s="8">
        <v>0</v>
      </c>
      <c r="L62" s="8">
        <v>0</v>
      </c>
      <c r="M62" s="8">
        <v>0</v>
      </c>
      <c r="N62" s="8">
        <v>0</v>
      </c>
      <c r="O62" s="13"/>
      <c r="P62" s="13"/>
    </row>
    <row r="63" spans="1:16" ht="31.2">
      <c r="A63" s="4" t="s">
        <v>249</v>
      </c>
      <c r="B63" s="7" t="s">
        <v>250</v>
      </c>
      <c r="C63" s="8"/>
      <c r="D63" s="8"/>
      <c r="E63" s="8">
        <v>0</v>
      </c>
      <c r="F63" s="8">
        <v>0</v>
      </c>
      <c r="G63" s="8">
        <v>0</v>
      </c>
      <c r="H63" s="8">
        <v>0</v>
      </c>
      <c r="I63" s="8">
        <v>0</v>
      </c>
      <c r="J63" s="8">
        <v>0</v>
      </c>
      <c r="K63" s="8">
        <v>0</v>
      </c>
      <c r="L63" s="8">
        <v>0</v>
      </c>
      <c r="M63" s="8">
        <v>0</v>
      </c>
      <c r="N63" s="8">
        <v>0</v>
      </c>
      <c r="O63" s="13"/>
      <c r="P63" s="13"/>
    </row>
  </sheetData>
  <mergeCells count="24">
    <mergeCell ref="J7:N7"/>
    <mergeCell ref="O7:P7"/>
    <mergeCell ref="C8:C9"/>
    <mergeCell ref="D8:D9"/>
    <mergeCell ref="E8:E9"/>
    <mergeCell ref="F8:F9"/>
    <mergeCell ref="G8:G9"/>
    <mergeCell ref="H8:H9"/>
    <mergeCell ref="H1:I1"/>
    <mergeCell ref="A2:P2"/>
    <mergeCell ref="O8:O9"/>
    <mergeCell ref="P8:P9"/>
    <mergeCell ref="J8:J9"/>
    <mergeCell ref="K8:K9"/>
    <mergeCell ref="L8:L9"/>
    <mergeCell ref="M8:M9"/>
    <mergeCell ref="A1:C1"/>
    <mergeCell ref="A3:P3"/>
    <mergeCell ref="A4:P4"/>
    <mergeCell ref="A5:P5"/>
    <mergeCell ref="A7:A9"/>
    <mergeCell ref="B7:B9"/>
    <mergeCell ref="C7:D7"/>
    <mergeCell ref="E7:I7"/>
  </mergeCells>
  <pageMargins left="0.28333333333333333" right="0.2" top="0.41416666666666668" bottom="0.75" header="0.3" footer="0.3"/>
  <pageSetup paperSize="9" scale="65" orientation="landscape" verticalDpi="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68"/>
  <sheetViews>
    <sheetView view="pageLayout" zoomScaleNormal="100" workbookViewId="0">
      <selection activeCell="A6" sqref="A6:O6"/>
    </sheetView>
  </sheetViews>
  <sheetFormatPr defaultColWidth="9.109375" defaultRowHeight="15.6"/>
  <cols>
    <col min="1" max="1" width="7" style="1" customWidth="1"/>
    <col min="2" max="4" width="8" style="1" customWidth="1"/>
    <col min="5" max="5" width="31" style="1" customWidth="1"/>
    <col min="6" max="6" width="17" style="1" customWidth="1"/>
    <col min="7" max="7" width="13.6640625" style="1" customWidth="1"/>
    <col min="8" max="8" width="17" style="1" customWidth="1"/>
    <col min="9" max="9" width="13.88671875" style="1" customWidth="1"/>
    <col min="10" max="11" width="17" style="1" customWidth="1"/>
    <col min="12" max="12" width="13.88671875" style="1" customWidth="1"/>
    <col min="13" max="13" width="17" style="1" customWidth="1"/>
    <col min="14" max="14" width="13" style="1" customWidth="1"/>
    <col min="15" max="15" width="17" style="1" customWidth="1"/>
    <col min="16" max="16384" width="9.109375" style="1"/>
  </cols>
  <sheetData>
    <row r="1" spans="1:16">
      <c r="A1" s="24" t="s">
        <v>67</v>
      </c>
      <c r="B1" s="24"/>
      <c r="C1" s="24"/>
      <c r="D1" s="24"/>
      <c r="O1" s="2" t="s">
        <v>296</v>
      </c>
    </row>
    <row r="2" spans="1:16">
      <c r="A2" s="24" t="s">
        <v>762</v>
      </c>
      <c r="B2" s="24"/>
      <c r="C2" s="24"/>
      <c r="D2" s="24"/>
      <c r="E2" s="24"/>
      <c r="F2" s="24"/>
      <c r="G2" s="24"/>
      <c r="H2" s="24"/>
      <c r="I2" s="24"/>
      <c r="J2" s="24"/>
      <c r="K2" s="24"/>
      <c r="L2" s="24"/>
      <c r="M2" s="24"/>
      <c r="N2" s="24"/>
      <c r="O2" s="24"/>
      <c r="P2" s="21"/>
    </row>
    <row r="4" spans="1:16">
      <c r="A4" s="24" t="s">
        <v>297</v>
      </c>
      <c r="B4" s="23"/>
      <c r="C4" s="23"/>
      <c r="D4" s="23"/>
      <c r="E4" s="23"/>
      <c r="F4" s="23"/>
      <c r="G4" s="23"/>
      <c r="H4" s="23"/>
      <c r="I4" s="23"/>
      <c r="J4" s="23"/>
      <c r="K4" s="23"/>
      <c r="L4" s="23"/>
      <c r="M4" s="23"/>
      <c r="N4" s="23"/>
      <c r="O4" s="23"/>
    </row>
    <row r="5" spans="1:16" ht="18">
      <c r="A5" s="25" t="s">
        <v>765</v>
      </c>
      <c r="B5" s="26"/>
      <c r="C5" s="26"/>
      <c r="D5" s="26"/>
      <c r="E5" s="26"/>
      <c r="F5" s="26"/>
      <c r="G5" s="26"/>
      <c r="H5" s="26"/>
      <c r="I5" s="26"/>
      <c r="J5" s="26"/>
      <c r="K5" s="26"/>
      <c r="L5" s="26"/>
      <c r="M5" s="26"/>
      <c r="N5" s="26"/>
      <c r="O5" s="26"/>
    </row>
    <row r="6" spans="1:16">
      <c r="A6" s="27" t="s">
        <v>138</v>
      </c>
      <c r="B6" s="23"/>
      <c r="C6" s="23"/>
      <c r="D6" s="23"/>
      <c r="E6" s="23"/>
      <c r="F6" s="23"/>
      <c r="G6" s="23"/>
      <c r="H6" s="23"/>
      <c r="I6" s="23"/>
      <c r="J6" s="23"/>
      <c r="K6" s="23"/>
      <c r="L6" s="23"/>
      <c r="M6" s="23"/>
      <c r="N6" s="23"/>
      <c r="O6" s="23"/>
    </row>
    <row r="7" spans="1:16">
      <c r="A7" s="29" t="s">
        <v>298</v>
      </c>
      <c r="B7" s="29" t="s">
        <v>70</v>
      </c>
      <c r="C7" s="29" t="s">
        <v>299</v>
      </c>
      <c r="D7" s="29" t="s">
        <v>300</v>
      </c>
      <c r="E7" s="29" t="s">
        <v>13</v>
      </c>
      <c r="F7" s="29" t="s">
        <v>175</v>
      </c>
      <c r="G7" s="30" t="s">
        <v>68</v>
      </c>
      <c r="H7" s="30" t="s">
        <v>68</v>
      </c>
      <c r="I7" s="30" t="s">
        <v>68</v>
      </c>
      <c r="J7" s="30" t="s">
        <v>68</v>
      </c>
      <c r="K7" s="35" t="s">
        <v>176</v>
      </c>
      <c r="L7" s="30" t="s">
        <v>68</v>
      </c>
      <c r="M7" s="30" t="s">
        <v>68</v>
      </c>
      <c r="N7" s="30" t="s">
        <v>68</v>
      </c>
      <c r="O7" s="30" t="s">
        <v>68</v>
      </c>
    </row>
    <row r="8" spans="1:16">
      <c r="A8" s="30" t="s">
        <v>68</v>
      </c>
      <c r="B8" s="30" t="s">
        <v>68</v>
      </c>
      <c r="C8" s="30" t="s">
        <v>68</v>
      </c>
      <c r="D8" s="30" t="s">
        <v>68</v>
      </c>
      <c r="E8" s="30" t="s">
        <v>68</v>
      </c>
      <c r="F8" s="29" t="s">
        <v>14</v>
      </c>
      <c r="G8" s="29" t="s">
        <v>179</v>
      </c>
      <c r="H8" s="29" t="s">
        <v>181</v>
      </c>
      <c r="I8" s="29" t="s">
        <v>180</v>
      </c>
      <c r="J8" s="30" t="s">
        <v>68</v>
      </c>
      <c r="K8" s="29" t="s">
        <v>14</v>
      </c>
      <c r="L8" s="29" t="s">
        <v>179</v>
      </c>
      <c r="M8" s="29" t="s">
        <v>181</v>
      </c>
      <c r="N8" s="29" t="s">
        <v>180</v>
      </c>
      <c r="O8" s="30" t="s">
        <v>68</v>
      </c>
    </row>
    <row r="9" spans="1:16">
      <c r="A9" s="30" t="s">
        <v>68</v>
      </c>
      <c r="B9" s="30" t="s">
        <v>68</v>
      </c>
      <c r="C9" s="30" t="s">
        <v>68</v>
      </c>
      <c r="D9" s="30" t="s">
        <v>68</v>
      </c>
      <c r="E9" s="30" t="s">
        <v>68</v>
      </c>
      <c r="F9" s="30" t="s">
        <v>68</v>
      </c>
      <c r="G9" s="30" t="s">
        <v>68</v>
      </c>
      <c r="H9" s="30" t="s">
        <v>68</v>
      </c>
      <c r="I9" s="3" t="s">
        <v>301</v>
      </c>
      <c r="J9" s="3" t="s">
        <v>302</v>
      </c>
      <c r="K9" s="30" t="s">
        <v>68</v>
      </c>
      <c r="L9" s="30" t="s">
        <v>68</v>
      </c>
      <c r="M9" s="30" t="s">
        <v>68</v>
      </c>
      <c r="N9" s="3" t="s">
        <v>301</v>
      </c>
      <c r="O9" s="3" t="s">
        <v>302</v>
      </c>
    </row>
    <row r="10" spans="1:16">
      <c r="A10" s="3" t="s">
        <v>79</v>
      </c>
      <c r="B10" s="3" t="s">
        <v>83</v>
      </c>
      <c r="C10" s="3" t="s">
        <v>38</v>
      </c>
      <c r="D10" s="3" t="s">
        <v>85</v>
      </c>
      <c r="E10" s="3" t="s">
        <v>86</v>
      </c>
      <c r="F10" s="3" t="s">
        <v>303</v>
      </c>
      <c r="G10" s="3" t="s">
        <v>88</v>
      </c>
      <c r="H10" s="3" t="s">
        <v>72</v>
      </c>
      <c r="I10" s="3" t="s">
        <v>73</v>
      </c>
      <c r="J10" s="3" t="s">
        <v>75</v>
      </c>
      <c r="K10" s="3" t="s">
        <v>304</v>
      </c>
      <c r="L10" s="3" t="s">
        <v>77</v>
      </c>
      <c r="M10" s="3" t="s">
        <v>305</v>
      </c>
      <c r="N10" s="3" t="s">
        <v>78</v>
      </c>
      <c r="O10" s="3" t="s">
        <v>113</v>
      </c>
    </row>
    <row r="11" spans="1:16">
      <c r="A11" s="36" t="s">
        <v>57</v>
      </c>
      <c r="B11" s="30" t="s">
        <v>68</v>
      </c>
      <c r="C11" s="30" t="s">
        <v>68</v>
      </c>
      <c r="D11" s="30" t="s">
        <v>68</v>
      </c>
      <c r="E11" s="4" t="s">
        <v>68</v>
      </c>
      <c r="F11" s="6">
        <v>119173632966</v>
      </c>
      <c r="G11" s="6">
        <v>331525533</v>
      </c>
      <c r="H11" s="6">
        <v>118842107433</v>
      </c>
      <c r="I11" s="6">
        <v>737015673</v>
      </c>
      <c r="J11" s="6">
        <v>118105091760</v>
      </c>
      <c r="K11" s="6">
        <v>119173632966</v>
      </c>
      <c r="L11" s="6">
        <v>331525533</v>
      </c>
      <c r="M11" s="6">
        <v>118842107433</v>
      </c>
      <c r="N11" s="6">
        <v>737015673</v>
      </c>
      <c r="O11" s="6">
        <v>118105091760</v>
      </c>
    </row>
    <row r="12" spans="1:16">
      <c r="A12" s="36" t="s">
        <v>306</v>
      </c>
      <c r="B12" s="30" t="s">
        <v>68</v>
      </c>
      <c r="C12" s="30" t="s">
        <v>68</v>
      </c>
      <c r="D12" s="30" t="s">
        <v>68</v>
      </c>
      <c r="E12" s="4" t="s">
        <v>68</v>
      </c>
      <c r="F12" s="6">
        <v>119173632966</v>
      </c>
      <c r="G12" s="6">
        <v>331525533</v>
      </c>
      <c r="H12" s="6">
        <v>118842107433</v>
      </c>
      <c r="I12" s="6">
        <v>737015673</v>
      </c>
      <c r="J12" s="6">
        <v>118105091760</v>
      </c>
      <c r="K12" s="6">
        <v>119173632966</v>
      </c>
      <c r="L12" s="6">
        <v>331525533</v>
      </c>
      <c r="M12" s="6">
        <v>118842107433</v>
      </c>
      <c r="N12" s="6">
        <v>737015673</v>
      </c>
      <c r="O12" s="6">
        <v>118105091760</v>
      </c>
    </row>
    <row r="13" spans="1:16">
      <c r="A13" s="4" t="s">
        <v>79</v>
      </c>
      <c r="B13" s="4" t="s">
        <v>68</v>
      </c>
      <c r="C13" s="4" t="s">
        <v>68</v>
      </c>
      <c r="D13" s="4" t="s">
        <v>68</v>
      </c>
      <c r="E13" s="7" t="s">
        <v>307</v>
      </c>
      <c r="F13" s="8">
        <v>25998507</v>
      </c>
      <c r="G13" s="8">
        <v>25619220</v>
      </c>
      <c r="H13" s="8">
        <v>379287</v>
      </c>
      <c r="I13" s="8">
        <v>379287</v>
      </c>
      <c r="J13" s="8">
        <v>0</v>
      </c>
      <c r="K13" s="8">
        <v>25998507</v>
      </c>
      <c r="L13" s="8">
        <v>25619220</v>
      </c>
      <c r="M13" s="8">
        <v>379287</v>
      </c>
      <c r="N13" s="8">
        <v>379287</v>
      </c>
      <c r="O13" s="8">
        <v>0</v>
      </c>
    </row>
    <row r="14" spans="1:16">
      <c r="A14" s="4" t="s">
        <v>79</v>
      </c>
      <c r="B14" s="4" t="s">
        <v>308</v>
      </c>
      <c r="C14" s="4" t="s">
        <v>68</v>
      </c>
      <c r="D14" s="4" t="s">
        <v>68</v>
      </c>
      <c r="E14" s="7" t="s">
        <v>309</v>
      </c>
      <c r="F14" s="8">
        <v>25552287</v>
      </c>
      <c r="G14" s="8">
        <v>25552287</v>
      </c>
      <c r="H14" s="8">
        <v>0</v>
      </c>
      <c r="I14" s="8">
        <v>0</v>
      </c>
      <c r="J14" s="8">
        <v>0</v>
      </c>
      <c r="K14" s="8">
        <v>25552287</v>
      </c>
      <c r="L14" s="8">
        <v>25552287</v>
      </c>
      <c r="M14" s="8">
        <v>0</v>
      </c>
      <c r="N14" s="8">
        <v>0</v>
      </c>
      <c r="O14" s="8">
        <v>0</v>
      </c>
    </row>
    <row r="15" spans="1:16" ht="46.8">
      <c r="A15" s="4" t="s">
        <v>79</v>
      </c>
      <c r="B15" s="4" t="s">
        <v>308</v>
      </c>
      <c r="C15" s="4" t="s">
        <v>310</v>
      </c>
      <c r="D15" s="4" t="s">
        <v>68</v>
      </c>
      <c r="E15" s="7" t="s">
        <v>311</v>
      </c>
      <c r="F15" s="8">
        <v>480000</v>
      </c>
      <c r="G15" s="8">
        <v>480000</v>
      </c>
      <c r="H15" s="8">
        <v>0</v>
      </c>
      <c r="I15" s="8">
        <v>0</v>
      </c>
      <c r="J15" s="8">
        <v>0</v>
      </c>
      <c r="K15" s="8">
        <v>480000</v>
      </c>
      <c r="L15" s="8">
        <v>480000</v>
      </c>
      <c r="M15" s="8">
        <v>0</v>
      </c>
      <c r="N15" s="8">
        <v>0</v>
      </c>
      <c r="O15" s="8">
        <v>0</v>
      </c>
    </row>
    <row r="16" spans="1:16">
      <c r="A16" s="4" t="s">
        <v>79</v>
      </c>
      <c r="B16" s="4" t="s">
        <v>308</v>
      </c>
      <c r="C16" s="4" t="s">
        <v>310</v>
      </c>
      <c r="D16" s="4" t="s">
        <v>312</v>
      </c>
      <c r="E16" s="7" t="s">
        <v>313</v>
      </c>
      <c r="F16" s="8">
        <v>480000</v>
      </c>
      <c r="G16" s="8">
        <v>480000</v>
      </c>
      <c r="H16" s="8">
        <v>0</v>
      </c>
      <c r="I16" s="8">
        <v>0</v>
      </c>
      <c r="J16" s="8">
        <v>0</v>
      </c>
      <c r="K16" s="8">
        <v>480000</v>
      </c>
      <c r="L16" s="8">
        <v>480000</v>
      </c>
      <c r="M16" s="8">
        <v>0</v>
      </c>
      <c r="N16" s="8">
        <v>0</v>
      </c>
      <c r="O16" s="8">
        <v>0</v>
      </c>
    </row>
    <row r="17" spans="1:15" ht="46.8">
      <c r="A17" s="4" t="s">
        <v>79</v>
      </c>
      <c r="B17" s="4" t="s">
        <v>308</v>
      </c>
      <c r="C17" s="4" t="s">
        <v>314</v>
      </c>
      <c r="D17" s="4" t="s">
        <v>68</v>
      </c>
      <c r="E17" s="7" t="s">
        <v>315</v>
      </c>
      <c r="F17" s="8">
        <v>20975000</v>
      </c>
      <c r="G17" s="8">
        <v>20975000</v>
      </c>
      <c r="H17" s="8">
        <v>0</v>
      </c>
      <c r="I17" s="8">
        <v>0</v>
      </c>
      <c r="J17" s="8">
        <v>0</v>
      </c>
      <c r="K17" s="8">
        <v>20975000</v>
      </c>
      <c r="L17" s="8">
        <v>20975000</v>
      </c>
      <c r="M17" s="8">
        <v>0</v>
      </c>
      <c r="N17" s="8">
        <v>0</v>
      </c>
      <c r="O17" s="8">
        <v>0</v>
      </c>
    </row>
    <row r="18" spans="1:15" ht="31.2">
      <c r="A18" s="4" t="s">
        <v>79</v>
      </c>
      <c r="B18" s="4" t="s">
        <v>308</v>
      </c>
      <c r="C18" s="4" t="s">
        <v>314</v>
      </c>
      <c r="D18" s="4" t="s">
        <v>316</v>
      </c>
      <c r="E18" s="7" t="s">
        <v>317</v>
      </c>
      <c r="F18" s="8">
        <v>20975000</v>
      </c>
      <c r="G18" s="8">
        <v>20975000</v>
      </c>
      <c r="H18" s="8">
        <v>0</v>
      </c>
      <c r="I18" s="8">
        <v>0</v>
      </c>
      <c r="J18" s="8">
        <v>0</v>
      </c>
      <c r="K18" s="8">
        <v>20975000</v>
      </c>
      <c r="L18" s="8">
        <v>20975000</v>
      </c>
      <c r="M18" s="8">
        <v>0</v>
      </c>
      <c r="N18" s="8">
        <v>0</v>
      </c>
      <c r="O18" s="8">
        <v>0</v>
      </c>
    </row>
    <row r="19" spans="1:15" ht="31.2">
      <c r="A19" s="4" t="s">
        <v>79</v>
      </c>
      <c r="B19" s="4" t="s">
        <v>308</v>
      </c>
      <c r="C19" s="4" t="s">
        <v>318</v>
      </c>
      <c r="D19" s="4" t="s">
        <v>68</v>
      </c>
      <c r="E19" s="7" t="s">
        <v>319</v>
      </c>
      <c r="F19" s="8">
        <v>4095000</v>
      </c>
      <c r="G19" s="8">
        <v>4095000</v>
      </c>
      <c r="H19" s="8">
        <v>0</v>
      </c>
      <c r="I19" s="8">
        <v>0</v>
      </c>
      <c r="J19" s="8">
        <v>0</v>
      </c>
      <c r="K19" s="8">
        <v>4095000</v>
      </c>
      <c r="L19" s="8">
        <v>4095000</v>
      </c>
      <c r="M19" s="8">
        <v>0</v>
      </c>
      <c r="N19" s="8">
        <v>0</v>
      </c>
      <c r="O19" s="8">
        <v>0</v>
      </c>
    </row>
    <row r="20" spans="1:15" ht="78">
      <c r="A20" s="4" t="s">
        <v>79</v>
      </c>
      <c r="B20" s="4" t="s">
        <v>308</v>
      </c>
      <c r="C20" s="4" t="s">
        <v>318</v>
      </c>
      <c r="D20" s="4" t="s">
        <v>320</v>
      </c>
      <c r="E20" s="7" t="s">
        <v>321</v>
      </c>
      <c r="F20" s="8">
        <v>4095000</v>
      </c>
      <c r="G20" s="8">
        <v>4095000</v>
      </c>
      <c r="H20" s="8">
        <v>0</v>
      </c>
      <c r="I20" s="8">
        <v>0</v>
      </c>
      <c r="J20" s="8">
        <v>0</v>
      </c>
      <c r="K20" s="8">
        <v>4095000</v>
      </c>
      <c r="L20" s="8">
        <v>4095000</v>
      </c>
      <c r="M20" s="8">
        <v>0</v>
      </c>
      <c r="N20" s="8">
        <v>0</v>
      </c>
      <c r="O20" s="8">
        <v>0</v>
      </c>
    </row>
    <row r="21" spans="1:15">
      <c r="A21" s="4" t="s">
        <v>79</v>
      </c>
      <c r="B21" s="4" t="s">
        <v>308</v>
      </c>
      <c r="C21" s="4" t="s">
        <v>322</v>
      </c>
      <c r="D21" s="4" t="s">
        <v>68</v>
      </c>
      <c r="E21" s="7" t="s">
        <v>323</v>
      </c>
      <c r="F21" s="8">
        <v>2287</v>
      </c>
      <c r="G21" s="8">
        <v>2287</v>
      </c>
      <c r="H21" s="8">
        <v>0</v>
      </c>
      <c r="I21" s="8">
        <v>0</v>
      </c>
      <c r="J21" s="8">
        <v>0</v>
      </c>
      <c r="K21" s="8">
        <v>2287</v>
      </c>
      <c r="L21" s="8">
        <v>2287</v>
      </c>
      <c r="M21" s="8">
        <v>0</v>
      </c>
      <c r="N21" s="8">
        <v>0</v>
      </c>
      <c r="O21" s="8">
        <v>0</v>
      </c>
    </row>
    <row r="22" spans="1:15" ht="46.8">
      <c r="A22" s="4" t="s">
        <v>79</v>
      </c>
      <c r="B22" s="4" t="s">
        <v>308</v>
      </c>
      <c r="C22" s="4" t="s">
        <v>322</v>
      </c>
      <c r="D22" s="4" t="s">
        <v>324</v>
      </c>
      <c r="E22" s="7" t="s">
        <v>325</v>
      </c>
      <c r="F22" s="8">
        <v>2287</v>
      </c>
      <c r="G22" s="8">
        <v>2287</v>
      </c>
      <c r="H22" s="8">
        <v>0</v>
      </c>
      <c r="I22" s="8">
        <v>0</v>
      </c>
      <c r="J22" s="8">
        <v>0</v>
      </c>
      <c r="K22" s="8">
        <v>2287</v>
      </c>
      <c r="L22" s="8">
        <v>2287</v>
      </c>
      <c r="M22" s="8">
        <v>0</v>
      </c>
      <c r="N22" s="8">
        <v>0</v>
      </c>
      <c r="O22" s="8">
        <v>0</v>
      </c>
    </row>
    <row r="23" spans="1:15" ht="31.2">
      <c r="A23" s="4" t="s">
        <v>79</v>
      </c>
      <c r="B23" s="4" t="s">
        <v>326</v>
      </c>
      <c r="C23" s="4" t="s">
        <v>68</v>
      </c>
      <c r="D23" s="4" t="s">
        <v>68</v>
      </c>
      <c r="E23" s="7" t="s">
        <v>327</v>
      </c>
      <c r="F23" s="8">
        <v>446220</v>
      </c>
      <c r="G23" s="8">
        <v>66933</v>
      </c>
      <c r="H23" s="8">
        <v>379287</v>
      </c>
      <c r="I23" s="8">
        <v>379287</v>
      </c>
      <c r="J23" s="8">
        <v>0</v>
      </c>
      <c r="K23" s="8">
        <v>446220</v>
      </c>
      <c r="L23" s="8">
        <v>66933</v>
      </c>
      <c r="M23" s="8">
        <v>379287</v>
      </c>
      <c r="N23" s="8">
        <v>379287</v>
      </c>
      <c r="O23" s="8">
        <v>0</v>
      </c>
    </row>
    <row r="24" spans="1:15">
      <c r="A24" s="4" t="s">
        <v>79</v>
      </c>
      <c r="B24" s="4" t="s">
        <v>326</v>
      </c>
      <c r="C24" s="4" t="s">
        <v>328</v>
      </c>
      <c r="D24" s="4" t="s">
        <v>68</v>
      </c>
      <c r="E24" s="7" t="s">
        <v>329</v>
      </c>
      <c r="F24" s="8">
        <v>446220</v>
      </c>
      <c r="G24" s="8">
        <v>66933</v>
      </c>
      <c r="H24" s="8">
        <v>379287</v>
      </c>
      <c r="I24" s="8">
        <v>379287</v>
      </c>
      <c r="J24" s="8">
        <v>0</v>
      </c>
      <c r="K24" s="8">
        <v>446220</v>
      </c>
      <c r="L24" s="8">
        <v>66933</v>
      </c>
      <c r="M24" s="8">
        <v>379287</v>
      </c>
      <c r="N24" s="8">
        <v>379287</v>
      </c>
      <c r="O24" s="8">
        <v>0</v>
      </c>
    </row>
    <row r="25" spans="1:15">
      <c r="A25" s="4" t="s">
        <v>79</v>
      </c>
      <c r="B25" s="4" t="s">
        <v>326</v>
      </c>
      <c r="C25" s="4" t="s">
        <v>328</v>
      </c>
      <c r="D25" s="4" t="s">
        <v>330</v>
      </c>
      <c r="E25" s="7" t="s">
        <v>331</v>
      </c>
      <c r="F25" s="8">
        <v>446220</v>
      </c>
      <c r="G25" s="8">
        <v>66933</v>
      </c>
      <c r="H25" s="8">
        <v>379287</v>
      </c>
      <c r="I25" s="8">
        <v>379287</v>
      </c>
      <c r="J25" s="8">
        <v>0</v>
      </c>
      <c r="K25" s="8">
        <v>446220</v>
      </c>
      <c r="L25" s="8">
        <v>66933</v>
      </c>
      <c r="M25" s="8">
        <v>379287</v>
      </c>
      <c r="N25" s="8">
        <v>379287</v>
      </c>
      <c r="O25" s="8">
        <v>0</v>
      </c>
    </row>
    <row r="26" spans="1:15">
      <c r="A26" s="4" t="s">
        <v>83</v>
      </c>
      <c r="B26" s="4" t="s">
        <v>68</v>
      </c>
      <c r="C26" s="4" t="s">
        <v>68</v>
      </c>
      <c r="D26" s="4" t="s">
        <v>68</v>
      </c>
      <c r="E26" s="7" t="s">
        <v>332</v>
      </c>
      <c r="F26" s="8">
        <v>361237335</v>
      </c>
      <c r="G26" s="8">
        <v>31670226</v>
      </c>
      <c r="H26" s="8">
        <v>329567109</v>
      </c>
      <c r="I26" s="8">
        <v>80219421</v>
      </c>
      <c r="J26" s="8">
        <v>249347688</v>
      </c>
      <c r="K26" s="8">
        <v>361237335</v>
      </c>
      <c r="L26" s="8">
        <v>31670226</v>
      </c>
      <c r="M26" s="8">
        <v>329567109</v>
      </c>
      <c r="N26" s="8">
        <v>80219421</v>
      </c>
      <c r="O26" s="8">
        <v>249347688</v>
      </c>
    </row>
    <row r="27" spans="1:15">
      <c r="A27" s="4" t="s">
        <v>83</v>
      </c>
      <c r="B27" s="4" t="s">
        <v>333</v>
      </c>
      <c r="C27" s="4" t="s">
        <v>68</v>
      </c>
      <c r="D27" s="4" t="s">
        <v>68</v>
      </c>
      <c r="E27" s="7" t="s">
        <v>334</v>
      </c>
      <c r="F27" s="8">
        <v>37909206</v>
      </c>
      <c r="G27" s="8">
        <v>20331128</v>
      </c>
      <c r="H27" s="8">
        <v>17578078</v>
      </c>
      <c r="I27" s="8">
        <v>15964527</v>
      </c>
      <c r="J27" s="8">
        <v>1613551</v>
      </c>
      <c r="K27" s="8">
        <v>37909206</v>
      </c>
      <c r="L27" s="8">
        <v>20331128</v>
      </c>
      <c r="M27" s="8">
        <v>17578078</v>
      </c>
      <c r="N27" s="8">
        <v>15964527</v>
      </c>
      <c r="O27" s="8">
        <v>1613551</v>
      </c>
    </row>
    <row r="28" spans="1:15">
      <c r="A28" s="4" t="s">
        <v>83</v>
      </c>
      <c r="B28" s="4" t="s">
        <v>333</v>
      </c>
      <c r="C28" s="4" t="s">
        <v>335</v>
      </c>
      <c r="D28" s="4" t="s">
        <v>68</v>
      </c>
      <c r="E28" s="7" t="s">
        <v>25</v>
      </c>
      <c r="F28" s="8">
        <v>1613551</v>
      </c>
      <c r="G28" s="8">
        <v>0</v>
      </c>
      <c r="H28" s="8">
        <v>1613551</v>
      </c>
      <c r="I28" s="8">
        <v>0</v>
      </c>
      <c r="J28" s="8">
        <v>1613551</v>
      </c>
      <c r="K28" s="8">
        <v>1613551</v>
      </c>
      <c r="L28" s="8">
        <v>0</v>
      </c>
      <c r="M28" s="8">
        <v>1613551</v>
      </c>
      <c r="N28" s="8">
        <v>0</v>
      </c>
      <c r="O28" s="8">
        <v>1613551</v>
      </c>
    </row>
    <row r="29" spans="1:15" ht="31.2">
      <c r="A29" s="4" t="s">
        <v>83</v>
      </c>
      <c r="B29" s="4" t="s">
        <v>333</v>
      </c>
      <c r="C29" s="4" t="s">
        <v>335</v>
      </c>
      <c r="D29" s="4" t="s">
        <v>336</v>
      </c>
      <c r="E29" s="7" t="s">
        <v>337</v>
      </c>
      <c r="F29" s="8">
        <v>1613551</v>
      </c>
      <c r="G29" s="8">
        <v>0</v>
      </c>
      <c r="H29" s="8">
        <v>1613551</v>
      </c>
      <c r="I29" s="8">
        <v>0</v>
      </c>
      <c r="J29" s="8">
        <v>1613551</v>
      </c>
      <c r="K29" s="8">
        <v>1613551</v>
      </c>
      <c r="L29" s="8">
        <v>0</v>
      </c>
      <c r="M29" s="8">
        <v>1613551</v>
      </c>
      <c r="N29" s="8">
        <v>0</v>
      </c>
      <c r="O29" s="8">
        <v>1613551</v>
      </c>
    </row>
    <row r="30" spans="1:15">
      <c r="A30" s="4" t="s">
        <v>83</v>
      </c>
      <c r="B30" s="4" t="s">
        <v>333</v>
      </c>
      <c r="C30" s="4" t="s">
        <v>328</v>
      </c>
      <c r="D30" s="4" t="s">
        <v>68</v>
      </c>
      <c r="E30" s="7" t="s">
        <v>329</v>
      </c>
      <c r="F30" s="8">
        <v>15540855</v>
      </c>
      <c r="G30" s="8">
        <v>2331128</v>
      </c>
      <c r="H30" s="8">
        <v>13209727</v>
      </c>
      <c r="I30" s="8">
        <v>13209727</v>
      </c>
      <c r="J30" s="8">
        <v>0</v>
      </c>
      <c r="K30" s="8">
        <v>15540855</v>
      </c>
      <c r="L30" s="8">
        <v>2331128</v>
      </c>
      <c r="M30" s="8">
        <v>13209727</v>
      </c>
      <c r="N30" s="8">
        <v>13209727</v>
      </c>
      <c r="O30" s="8">
        <v>0</v>
      </c>
    </row>
    <row r="31" spans="1:15">
      <c r="A31" s="4" t="s">
        <v>83</v>
      </c>
      <c r="B31" s="4" t="s">
        <v>333</v>
      </c>
      <c r="C31" s="4" t="s">
        <v>328</v>
      </c>
      <c r="D31" s="4" t="s">
        <v>330</v>
      </c>
      <c r="E31" s="7" t="s">
        <v>331</v>
      </c>
      <c r="F31" s="8">
        <v>15540855</v>
      </c>
      <c r="G31" s="8">
        <v>2331128</v>
      </c>
      <c r="H31" s="8">
        <v>13209727</v>
      </c>
      <c r="I31" s="8">
        <v>13209727</v>
      </c>
      <c r="J31" s="8">
        <v>0</v>
      </c>
      <c r="K31" s="8">
        <v>15540855</v>
      </c>
      <c r="L31" s="8">
        <v>2331128</v>
      </c>
      <c r="M31" s="8">
        <v>13209727</v>
      </c>
      <c r="N31" s="8">
        <v>13209727</v>
      </c>
      <c r="O31" s="8">
        <v>0</v>
      </c>
    </row>
    <row r="32" spans="1:15">
      <c r="A32" s="4" t="s">
        <v>83</v>
      </c>
      <c r="B32" s="4" t="s">
        <v>333</v>
      </c>
      <c r="C32" s="4" t="s">
        <v>338</v>
      </c>
      <c r="D32" s="4" t="s">
        <v>68</v>
      </c>
      <c r="E32" s="7" t="s">
        <v>339</v>
      </c>
      <c r="F32" s="8">
        <v>18000000</v>
      </c>
      <c r="G32" s="8">
        <v>18000000</v>
      </c>
      <c r="H32" s="8">
        <v>0</v>
      </c>
      <c r="I32" s="8">
        <v>0</v>
      </c>
      <c r="J32" s="8">
        <v>0</v>
      </c>
      <c r="K32" s="8">
        <v>18000000</v>
      </c>
      <c r="L32" s="8">
        <v>18000000</v>
      </c>
      <c r="M32" s="8">
        <v>0</v>
      </c>
      <c r="N32" s="8">
        <v>0</v>
      </c>
      <c r="O32" s="8">
        <v>0</v>
      </c>
    </row>
    <row r="33" spans="1:15" ht="93.6">
      <c r="A33" s="4" t="s">
        <v>83</v>
      </c>
      <c r="B33" s="4" t="s">
        <v>333</v>
      </c>
      <c r="C33" s="4" t="s">
        <v>338</v>
      </c>
      <c r="D33" s="4" t="s">
        <v>340</v>
      </c>
      <c r="E33" s="7" t="s">
        <v>341</v>
      </c>
      <c r="F33" s="8">
        <v>18000000</v>
      </c>
      <c r="G33" s="8">
        <v>18000000</v>
      </c>
      <c r="H33" s="8">
        <v>0</v>
      </c>
      <c r="I33" s="8">
        <v>0</v>
      </c>
      <c r="J33" s="8">
        <v>0</v>
      </c>
      <c r="K33" s="8">
        <v>18000000</v>
      </c>
      <c r="L33" s="8">
        <v>18000000</v>
      </c>
      <c r="M33" s="8">
        <v>0</v>
      </c>
      <c r="N33" s="8">
        <v>0</v>
      </c>
      <c r="O33" s="8">
        <v>0</v>
      </c>
    </row>
    <row r="34" spans="1:15">
      <c r="A34" s="4" t="s">
        <v>83</v>
      </c>
      <c r="B34" s="4" t="s">
        <v>333</v>
      </c>
      <c r="C34" s="4" t="s">
        <v>322</v>
      </c>
      <c r="D34" s="4" t="s">
        <v>68</v>
      </c>
      <c r="E34" s="7" t="s">
        <v>323</v>
      </c>
      <c r="F34" s="8">
        <v>2754800</v>
      </c>
      <c r="G34" s="8">
        <v>0</v>
      </c>
      <c r="H34" s="8">
        <v>2754800</v>
      </c>
      <c r="I34" s="8">
        <v>2754800</v>
      </c>
      <c r="J34" s="8">
        <v>0</v>
      </c>
      <c r="K34" s="8">
        <v>2754800</v>
      </c>
      <c r="L34" s="8">
        <v>0</v>
      </c>
      <c r="M34" s="8">
        <v>2754800</v>
      </c>
      <c r="N34" s="8">
        <v>2754800</v>
      </c>
      <c r="O34" s="8">
        <v>0</v>
      </c>
    </row>
    <row r="35" spans="1:15" ht="62.4">
      <c r="A35" s="4" t="s">
        <v>83</v>
      </c>
      <c r="B35" s="4" t="s">
        <v>333</v>
      </c>
      <c r="C35" s="4" t="s">
        <v>322</v>
      </c>
      <c r="D35" s="4" t="s">
        <v>342</v>
      </c>
      <c r="E35" s="7" t="s">
        <v>343</v>
      </c>
      <c r="F35" s="8">
        <v>2754800</v>
      </c>
      <c r="G35" s="8">
        <v>0</v>
      </c>
      <c r="H35" s="8">
        <v>2754800</v>
      </c>
      <c r="I35" s="8">
        <v>2754800</v>
      </c>
      <c r="J35" s="8">
        <v>0</v>
      </c>
      <c r="K35" s="8">
        <v>2754800</v>
      </c>
      <c r="L35" s="8">
        <v>0</v>
      </c>
      <c r="M35" s="8">
        <v>2754800</v>
      </c>
      <c r="N35" s="8">
        <v>2754800</v>
      </c>
      <c r="O35" s="8">
        <v>0</v>
      </c>
    </row>
    <row r="36" spans="1:15">
      <c r="A36" s="4" t="s">
        <v>83</v>
      </c>
      <c r="B36" s="4" t="s">
        <v>344</v>
      </c>
      <c r="C36" s="4" t="s">
        <v>68</v>
      </c>
      <c r="D36" s="4" t="s">
        <v>68</v>
      </c>
      <c r="E36" s="7" t="s">
        <v>345</v>
      </c>
      <c r="F36" s="8">
        <v>247734136</v>
      </c>
      <c r="G36" s="8">
        <v>0</v>
      </c>
      <c r="H36" s="8">
        <v>247734136</v>
      </c>
      <c r="I36" s="8">
        <v>0</v>
      </c>
      <c r="J36" s="8">
        <v>247734136</v>
      </c>
      <c r="K36" s="8">
        <v>247734136</v>
      </c>
      <c r="L36" s="8">
        <v>0</v>
      </c>
      <c r="M36" s="8">
        <v>247734136</v>
      </c>
      <c r="N36" s="8">
        <v>0</v>
      </c>
      <c r="O36" s="8">
        <v>247734136</v>
      </c>
    </row>
    <row r="37" spans="1:15">
      <c r="A37" s="4" t="s">
        <v>83</v>
      </c>
      <c r="B37" s="4" t="s">
        <v>344</v>
      </c>
      <c r="C37" s="4" t="s">
        <v>335</v>
      </c>
      <c r="D37" s="4" t="s">
        <v>68</v>
      </c>
      <c r="E37" s="7" t="s">
        <v>25</v>
      </c>
      <c r="F37" s="8">
        <v>27653</v>
      </c>
      <c r="G37" s="8">
        <v>0</v>
      </c>
      <c r="H37" s="8">
        <v>27653</v>
      </c>
      <c r="I37" s="8">
        <v>0</v>
      </c>
      <c r="J37" s="8">
        <v>27653</v>
      </c>
      <c r="K37" s="8">
        <v>27653</v>
      </c>
      <c r="L37" s="8">
        <v>0</v>
      </c>
      <c r="M37" s="8">
        <v>27653</v>
      </c>
      <c r="N37" s="8">
        <v>0</v>
      </c>
      <c r="O37" s="8">
        <v>27653</v>
      </c>
    </row>
    <row r="38" spans="1:15">
      <c r="A38" s="4" t="s">
        <v>83</v>
      </c>
      <c r="B38" s="4" t="s">
        <v>344</v>
      </c>
      <c r="C38" s="4" t="s">
        <v>335</v>
      </c>
      <c r="D38" s="4" t="s">
        <v>346</v>
      </c>
      <c r="E38" s="7" t="s">
        <v>347</v>
      </c>
      <c r="F38" s="8">
        <v>27653</v>
      </c>
      <c r="G38" s="8">
        <v>0</v>
      </c>
      <c r="H38" s="8">
        <v>27653</v>
      </c>
      <c r="I38" s="8">
        <v>0</v>
      </c>
      <c r="J38" s="8">
        <v>27653</v>
      </c>
      <c r="K38" s="8">
        <v>27653</v>
      </c>
      <c r="L38" s="8">
        <v>0</v>
      </c>
      <c r="M38" s="8">
        <v>27653</v>
      </c>
      <c r="N38" s="8">
        <v>0</v>
      </c>
      <c r="O38" s="8">
        <v>27653</v>
      </c>
    </row>
    <row r="39" spans="1:15">
      <c r="A39" s="4" t="s">
        <v>83</v>
      </c>
      <c r="B39" s="4" t="s">
        <v>344</v>
      </c>
      <c r="C39" s="4" t="s">
        <v>348</v>
      </c>
      <c r="D39" s="4" t="s">
        <v>68</v>
      </c>
      <c r="E39" s="7" t="s">
        <v>349</v>
      </c>
      <c r="F39" s="8">
        <v>550000</v>
      </c>
      <c r="G39" s="8">
        <v>0</v>
      </c>
      <c r="H39" s="8">
        <v>550000</v>
      </c>
      <c r="I39" s="8">
        <v>0</v>
      </c>
      <c r="J39" s="8">
        <v>550000</v>
      </c>
      <c r="K39" s="8">
        <v>550000</v>
      </c>
      <c r="L39" s="8">
        <v>0</v>
      </c>
      <c r="M39" s="8">
        <v>550000</v>
      </c>
      <c r="N39" s="8">
        <v>0</v>
      </c>
      <c r="O39" s="8">
        <v>550000</v>
      </c>
    </row>
    <row r="40" spans="1:15" ht="62.4">
      <c r="A40" s="4" t="s">
        <v>83</v>
      </c>
      <c r="B40" s="4" t="s">
        <v>344</v>
      </c>
      <c r="C40" s="4" t="s">
        <v>348</v>
      </c>
      <c r="D40" s="4" t="s">
        <v>350</v>
      </c>
      <c r="E40" s="7" t="s">
        <v>351</v>
      </c>
      <c r="F40" s="8">
        <v>550000</v>
      </c>
      <c r="G40" s="8">
        <v>0</v>
      </c>
      <c r="H40" s="8">
        <v>550000</v>
      </c>
      <c r="I40" s="8">
        <v>0</v>
      </c>
      <c r="J40" s="8">
        <v>550000</v>
      </c>
      <c r="K40" s="8">
        <v>550000</v>
      </c>
      <c r="L40" s="8">
        <v>0</v>
      </c>
      <c r="M40" s="8">
        <v>550000</v>
      </c>
      <c r="N40" s="8">
        <v>0</v>
      </c>
      <c r="O40" s="8">
        <v>550000</v>
      </c>
    </row>
    <row r="41" spans="1:15" ht="46.8">
      <c r="A41" s="4" t="s">
        <v>83</v>
      </c>
      <c r="B41" s="4" t="s">
        <v>344</v>
      </c>
      <c r="C41" s="4" t="s">
        <v>314</v>
      </c>
      <c r="D41" s="4" t="s">
        <v>68</v>
      </c>
      <c r="E41" s="7" t="s">
        <v>315</v>
      </c>
      <c r="F41" s="8">
        <v>247144916</v>
      </c>
      <c r="G41" s="8">
        <v>0</v>
      </c>
      <c r="H41" s="8">
        <v>247144916</v>
      </c>
      <c r="I41" s="8">
        <v>0</v>
      </c>
      <c r="J41" s="8">
        <v>247144916</v>
      </c>
      <c r="K41" s="8">
        <v>247144916</v>
      </c>
      <c r="L41" s="8">
        <v>0</v>
      </c>
      <c r="M41" s="8">
        <v>247144916</v>
      </c>
      <c r="N41" s="8">
        <v>0</v>
      </c>
      <c r="O41" s="8">
        <v>247144916</v>
      </c>
    </row>
    <row r="42" spans="1:15">
      <c r="A42" s="4" t="s">
        <v>83</v>
      </c>
      <c r="B42" s="4" t="s">
        <v>344</v>
      </c>
      <c r="C42" s="4" t="s">
        <v>314</v>
      </c>
      <c r="D42" s="4" t="s">
        <v>352</v>
      </c>
      <c r="E42" s="7" t="s">
        <v>353</v>
      </c>
      <c r="F42" s="8">
        <v>217731650</v>
      </c>
      <c r="G42" s="8">
        <v>0</v>
      </c>
      <c r="H42" s="8">
        <v>217731650</v>
      </c>
      <c r="I42" s="8">
        <v>0</v>
      </c>
      <c r="J42" s="8">
        <v>217731650</v>
      </c>
      <c r="K42" s="8">
        <v>217731650</v>
      </c>
      <c r="L42" s="8">
        <v>0</v>
      </c>
      <c r="M42" s="8">
        <v>217731650</v>
      </c>
      <c r="N42" s="8">
        <v>0</v>
      </c>
      <c r="O42" s="8">
        <v>217731650</v>
      </c>
    </row>
    <row r="43" spans="1:15">
      <c r="A43" s="4" t="s">
        <v>83</v>
      </c>
      <c r="B43" s="4" t="s">
        <v>344</v>
      </c>
      <c r="C43" s="4" t="s">
        <v>314</v>
      </c>
      <c r="D43" s="4" t="s">
        <v>354</v>
      </c>
      <c r="E43" s="7" t="s">
        <v>355</v>
      </c>
      <c r="F43" s="8">
        <v>29413266</v>
      </c>
      <c r="G43" s="8">
        <v>0</v>
      </c>
      <c r="H43" s="8">
        <v>29413266</v>
      </c>
      <c r="I43" s="8">
        <v>0</v>
      </c>
      <c r="J43" s="8">
        <v>29413266</v>
      </c>
      <c r="K43" s="8">
        <v>29413266</v>
      </c>
      <c r="L43" s="8">
        <v>0</v>
      </c>
      <c r="M43" s="8">
        <v>29413266</v>
      </c>
      <c r="N43" s="8">
        <v>0</v>
      </c>
      <c r="O43" s="8">
        <v>29413266</v>
      </c>
    </row>
    <row r="44" spans="1:15">
      <c r="A44" s="4" t="s">
        <v>83</v>
      </c>
      <c r="B44" s="4" t="s">
        <v>344</v>
      </c>
      <c r="C44" s="4" t="s">
        <v>322</v>
      </c>
      <c r="D44" s="4" t="s">
        <v>68</v>
      </c>
      <c r="E44" s="7" t="s">
        <v>323</v>
      </c>
      <c r="F44" s="8">
        <v>11567</v>
      </c>
      <c r="G44" s="8">
        <v>0</v>
      </c>
      <c r="H44" s="8">
        <v>11567</v>
      </c>
      <c r="I44" s="8">
        <v>0</v>
      </c>
      <c r="J44" s="8">
        <v>11567</v>
      </c>
      <c r="K44" s="8">
        <v>11567</v>
      </c>
      <c r="L44" s="8">
        <v>0</v>
      </c>
      <c r="M44" s="8">
        <v>11567</v>
      </c>
      <c r="N44" s="8">
        <v>0</v>
      </c>
      <c r="O44" s="8">
        <v>11567</v>
      </c>
    </row>
    <row r="45" spans="1:15" ht="31.2">
      <c r="A45" s="4" t="s">
        <v>83</v>
      </c>
      <c r="B45" s="4" t="s">
        <v>344</v>
      </c>
      <c r="C45" s="4" t="s">
        <v>322</v>
      </c>
      <c r="D45" s="4" t="s">
        <v>356</v>
      </c>
      <c r="E45" s="7" t="s">
        <v>357</v>
      </c>
      <c r="F45" s="8">
        <v>11567</v>
      </c>
      <c r="G45" s="8">
        <v>0</v>
      </c>
      <c r="H45" s="8">
        <v>11567</v>
      </c>
      <c r="I45" s="8">
        <v>0</v>
      </c>
      <c r="J45" s="8">
        <v>11567</v>
      </c>
      <c r="K45" s="8">
        <v>11567</v>
      </c>
      <c r="L45" s="8">
        <v>0</v>
      </c>
      <c r="M45" s="8">
        <v>11567</v>
      </c>
      <c r="N45" s="8">
        <v>0</v>
      </c>
      <c r="O45" s="8">
        <v>11567</v>
      </c>
    </row>
    <row r="46" spans="1:15" ht="31.2">
      <c r="A46" s="4" t="s">
        <v>83</v>
      </c>
      <c r="B46" s="4" t="s">
        <v>358</v>
      </c>
      <c r="C46" s="4" t="s">
        <v>68</v>
      </c>
      <c r="D46" s="4" t="s">
        <v>68</v>
      </c>
      <c r="E46" s="7" t="s">
        <v>359</v>
      </c>
      <c r="F46" s="8">
        <v>1</v>
      </c>
      <c r="G46" s="8">
        <v>0</v>
      </c>
      <c r="H46" s="8">
        <v>1</v>
      </c>
      <c r="I46" s="8">
        <v>0</v>
      </c>
      <c r="J46" s="8">
        <v>1</v>
      </c>
      <c r="K46" s="8">
        <v>1</v>
      </c>
      <c r="L46" s="8">
        <v>0</v>
      </c>
      <c r="M46" s="8">
        <v>1</v>
      </c>
      <c r="N46" s="8">
        <v>0</v>
      </c>
      <c r="O46" s="8">
        <v>1</v>
      </c>
    </row>
    <row r="47" spans="1:15">
      <c r="A47" s="4" t="s">
        <v>83</v>
      </c>
      <c r="B47" s="4" t="s">
        <v>358</v>
      </c>
      <c r="C47" s="4" t="s">
        <v>348</v>
      </c>
      <c r="D47" s="4" t="s">
        <v>68</v>
      </c>
      <c r="E47" s="7" t="s">
        <v>349</v>
      </c>
      <c r="F47" s="8">
        <v>1</v>
      </c>
      <c r="G47" s="8">
        <v>0</v>
      </c>
      <c r="H47" s="8">
        <v>1</v>
      </c>
      <c r="I47" s="8">
        <v>0</v>
      </c>
      <c r="J47" s="8">
        <v>1</v>
      </c>
      <c r="K47" s="8">
        <v>1</v>
      </c>
      <c r="L47" s="8">
        <v>0</v>
      </c>
      <c r="M47" s="8">
        <v>1</v>
      </c>
      <c r="N47" s="8">
        <v>0</v>
      </c>
      <c r="O47" s="8">
        <v>1</v>
      </c>
    </row>
    <row r="48" spans="1:15" ht="62.4">
      <c r="A48" s="4" t="s">
        <v>83</v>
      </c>
      <c r="B48" s="4" t="s">
        <v>358</v>
      </c>
      <c r="C48" s="4" t="s">
        <v>348</v>
      </c>
      <c r="D48" s="4" t="s">
        <v>350</v>
      </c>
      <c r="E48" s="7" t="s">
        <v>351</v>
      </c>
      <c r="F48" s="8">
        <v>1</v>
      </c>
      <c r="G48" s="8">
        <v>0</v>
      </c>
      <c r="H48" s="8">
        <v>1</v>
      </c>
      <c r="I48" s="8">
        <v>0</v>
      </c>
      <c r="J48" s="8">
        <v>1</v>
      </c>
      <c r="K48" s="8">
        <v>1</v>
      </c>
      <c r="L48" s="8">
        <v>0</v>
      </c>
      <c r="M48" s="8">
        <v>1</v>
      </c>
      <c r="N48" s="8">
        <v>0</v>
      </c>
      <c r="O48" s="8">
        <v>1</v>
      </c>
    </row>
    <row r="49" spans="1:15" ht="62.4">
      <c r="A49" s="4" t="s">
        <v>83</v>
      </c>
      <c r="B49" s="4" t="s">
        <v>360</v>
      </c>
      <c r="C49" s="4" t="s">
        <v>68</v>
      </c>
      <c r="D49" s="4" t="s">
        <v>68</v>
      </c>
      <c r="E49" s="7" t="s">
        <v>361</v>
      </c>
      <c r="F49" s="8">
        <v>75593992</v>
      </c>
      <c r="G49" s="8">
        <v>11339098</v>
      </c>
      <c r="H49" s="8">
        <v>64254894</v>
      </c>
      <c r="I49" s="8">
        <v>64254894</v>
      </c>
      <c r="J49" s="8">
        <v>0</v>
      </c>
      <c r="K49" s="8">
        <v>75593992</v>
      </c>
      <c r="L49" s="8">
        <v>11339098</v>
      </c>
      <c r="M49" s="8">
        <v>64254894</v>
      </c>
      <c r="N49" s="8">
        <v>64254894</v>
      </c>
      <c r="O49" s="8">
        <v>0</v>
      </c>
    </row>
    <row r="50" spans="1:15">
      <c r="A50" s="4" t="s">
        <v>83</v>
      </c>
      <c r="B50" s="4" t="s">
        <v>360</v>
      </c>
      <c r="C50" s="4" t="s">
        <v>328</v>
      </c>
      <c r="D50" s="4" t="s">
        <v>68</v>
      </c>
      <c r="E50" s="7" t="s">
        <v>329</v>
      </c>
      <c r="F50" s="8">
        <v>75593992</v>
      </c>
      <c r="G50" s="8">
        <v>11339098</v>
      </c>
      <c r="H50" s="8">
        <v>64254894</v>
      </c>
      <c r="I50" s="8">
        <v>64254894</v>
      </c>
      <c r="J50" s="8">
        <v>0</v>
      </c>
      <c r="K50" s="8">
        <v>75593992</v>
      </c>
      <c r="L50" s="8">
        <v>11339098</v>
      </c>
      <c r="M50" s="8">
        <v>64254894</v>
      </c>
      <c r="N50" s="8">
        <v>64254894</v>
      </c>
      <c r="O50" s="8">
        <v>0</v>
      </c>
    </row>
    <row r="51" spans="1:15">
      <c r="A51" s="4" t="s">
        <v>83</v>
      </c>
      <c r="B51" s="4" t="s">
        <v>360</v>
      </c>
      <c r="C51" s="4" t="s">
        <v>328</v>
      </c>
      <c r="D51" s="4" t="s">
        <v>330</v>
      </c>
      <c r="E51" s="7" t="s">
        <v>331</v>
      </c>
      <c r="F51" s="8">
        <v>75593992</v>
      </c>
      <c r="G51" s="8">
        <v>11339098</v>
      </c>
      <c r="H51" s="8">
        <v>64254894</v>
      </c>
      <c r="I51" s="8">
        <v>64254894</v>
      </c>
      <c r="J51" s="8">
        <v>0</v>
      </c>
      <c r="K51" s="8">
        <v>75593992</v>
      </c>
      <c r="L51" s="8">
        <v>11339098</v>
      </c>
      <c r="M51" s="8">
        <v>64254894</v>
      </c>
      <c r="N51" s="8">
        <v>64254894</v>
      </c>
      <c r="O51" s="8">
        <v>0</v>
      </c>
    </row>
    <row r="52" spans="1:15">
      <c r="A52" s="4" t="s">
        <v>85</v>
      </c>
      <c r="B52" s="4" t="s">
        <v>68</v>
      </c>
      <c r="C52" s="4" t="s">
        <v>68</v>
      </c>
      <c r="D52" s="4" t="s">
        <v>68</v>
      </c>
      <c r="E52" s="7" t="s">
        <v>362</v>
      </c>
      <c r="F52" s="8">
        <v>118786397124</v>
      </c>
      <c r="G52" s="8">
        <v>274236087</v>
      </c>
      <c r="H52" s="8">
        <v>118512161037</v>
      </c>
      <c r="I52" s="8">
        <v>656416965</v>
      </c>
      <c r="J52" s="8">
        <v>117855744072</v>
      </c>
      <c r="K52" s="8">
        <v>118786397124</v>
      </c>
      <c r="L52" s="8">
        <v>274236087</v>
      </c>
      <c r="M52" s="8">
        <v>118512161037</v>
      </c>
      <c r="N52" s="8">
        <v>656416965</v>
      </c>
      <c r="O52" s="8">
        <v>117855744072</v>
      </c>
    </row>
    <row r="53" spans="1:15">
      <c r="A53" s="4" t="s">
        <v>85</v>
      </c>
      <c r="B53" s="4" t="s">
        <v>80</v>
      </c>
      <c r="C53" s="4" t="s">
        <v>68</v>
      </c>
      <c r="D53" s="4" t="s">
        <v>68</v>
      </c>
      <c r="E53" s="7" t="s">
        <v>363</v>
      </c>
      <c r="F53" s="8">
        <v>18516916</v>
      </c>
      <c r="G53" s="8">
        <v>0</v>
      </c>
      <c r="H53" s="8">
        <v>18516916</v>
      </c>
      <c r="I53" s="8">
        <v>0</v>
      </c>
      <c r="J53" s="8">
        <v>18516916</v>
      </c>
      <c r="K53" s="8">
        <v>18516916</v>
      </c>
      <c r="L53" s="8">
        <v>0</v>
      </c>
      <c r="M53" s="8">
        <v>18516916</v>
      </c>
      <c r="N53" s="8">
        <v>0</v>
      </c>
      <c r="O53" s="8">
        <v>18516916</v>
      </c>
    </row>
    <row r="54" spans="1:15">
      <c r="A54" s="4" t="s">
        <v>85</v>
      </c>
      <c r="B54" s="4" t="s">
        <v>80</v>
      </c>
      <c r="C54" s="4" t="s">
        <v>364</v>
      </c>
      <c r="D54" s="4" t="s">
        <v>68</v>
      </c>
      <c r="E54" s="7" t="s">
        <v>21</v>
      </c>
      <c r="F54" s="8">
        <v>1589942</v>
      </c>
      <c r="G54" s="8">
        <v>0</v>
      </c>
      <c r="H54" s="8">
        <v>1589942</v>
      </c>
      <c r="I54" s="8">
        <v>0</v>
      </c>
      <c r="J54" s="8">
        <v>1589942</v>
      </c>
      <c r="K54" s="8">
        <v>1589942</v>
      </c>
      <c r="L54" s="8">
        <v>0</v>
      </c>
      <c r="M54" s="8">
        <v>1589942</v>
      </c>
      <c r="N54" s="8">
        <v>0</v>
      </c>
      <c r="O54" s="8">
        <v>1589942</v>
      </c>
    </row>
    <row r="55" spans="1:15" ht="31.2">
      <c r="A55" s="4" t="s">
        <v>85</v>
      </c>
      <c r="B55" s="4" t="s">
        <v>80</v>
      </c>
      <c r="C55" s="4" t="s">
        <v>364</v>
      </c>
      <c r="D55" s="4" t="s">
        <v>365</v>
      </c>
      <c r="E55" s="7" t="s">
        <v>366</v>
      </c>
      <c r="F55" s="8">
        <v>1589942</v>
      </c>
      <c r="G55" s="8">
        <v>0</v>
      </c>
      <c r="H55" s="8">
        <v>1589942</v>
      </c>
      <c r="I55" s="8">
        <v>0</v>
      </c>
      <c r="J55" s="8">
        <v>1589942</v>
      </c>
      <c r="K55" s="8">
        <v>1589942</v>
      </c>
      <c r="L55" s="8">
        <v>0</v>
      </c>
      <c r="M55" s="8">
        <v>1589942</v>
      </c>
      <c r="N55" s="8">
        <v>0</v>
      </c>
      <c r="O55" s="8">
        <v>1589942</v>
      </c>
    </row>
    <row r="56" spans="1:15">
      <c r="A56" s="4" t="s">
        <v>85</v>
      </c>
      <c r="B56" s="4" t="s">
        <v>80</v>
      </c>
      <c r="C56" s="4" t="s">
        <v>348</v>
      </c>
      <c r="D56" s="4" t="s">
        <v>68</v>
      </c>
      <c r="E56" s="7" t="s">
        <v>349</v>
      </c>
      <c r="F56" s="8">
        <v>16905000</v>
      </c>
      <c r="G56" s="8">
        <v>0</v>
      </c>
      <c r="H56" s="8">
        <v>16905000</v>
      </c>
      <c r="I56" s="8">
        <v>0</v>
      </c>
      <c r="J56" s="8">
        <v>16905000</v>
      </c>
      <c r="K56" s="8">
        <v>16905000</v>
      </c>
      <c r="L56" s="8">
        <v>0</v>
      </c>
      <c r="M56" s="8">
        <v>16905000</v>
      </c>
      <c r="N56" s="8">
        <v>0</v>
      </c>
      <c r="O56" s="8">
        <v>16905000</v>
      </c>
    </row>
    <row r="57" spans="1:15" ht="62.4">
      <c r="A57" s="4" t="s">
        <v>85</v>
      </c>
      <c r="B57" s="4" t="s">
        <v>80</v>
      </c>
      <c r="C57" s="4" t="s">
        <v>348</v>
      </c>
      <c r="D57" s="4" t="s">
        <v>350</v>
      </c>
      <c r="E57" s="7" t="s">
        <v>351</v>
      </c>
      <c r="F57" s="8">
        <v>16905000</v>
      </c>
      <c r="G57" s="8">
        <v>0</v>
      </c>
      <c r="H57" s="8">
        <v>16905000</v>
      </c>
      <c r="I57" s="8">
        <v>0</v>
      </c>
      <c r="J57" s="8">
        <v>16905000</v>
      </c>
      <c r="K57" s="8">
        <v>16905000</v>
      </c>
      <c r="L57" s="8">
        <v>0</v>
      </c>
      <c r="M57" s="8">
        <v>16905000</v>
      </c>
      <c r="N57" s="8">
        <v>0</v>
      </c>
      <c r="O57" s="8">
        <v>16905000</v>
      </c>
    </row>
    <row r="58" spans="1:15">
      <c r="A58" s="4" t="s">
        <v>85</v>
      </c>
      <c r="B58" s="4" t="s">
        <v>80</v>
      </c>
      <c r="C58" s="4" t="s">
        <v>322</v>
      </c>
      <c r="D58" s="4" t="s">
        <v>68</v>
      </c>
      <c r="E58" s="7" t="s">
        <v>323</v>
      </c>
      <c r="F58" s="8">
        <v>21974</v>
      </c>
      <c r="G58" s="8">
        <v>0</v>
      </c>
      <c r="H58" s="8">
        <v>21974</v>
      </c>
      <c r="I58" s="8">
        <v>0</v>
      </c>
      <c r="J58" s="8">
        <v>21974</v>
      </c>
      <c r="K58" s="8">
        <v>21974</v>
      </c>
      <c r="L58" s="8">
        <v>0</v>
      </c>
      <c r="M58" s="8">
        <v>21974</v>
      </c>
      <c r="N58" s="8">
        <v>0</v>
      </c>
      <c r="O58" s="8">
        <v>21974</v>
      </c>
    </row>
    <row r="59" spans="1:15" ht="78">
      <c r="A59" s="4" t="s">
        <v>85</v>
      </c>
      <c r="B59" s="4" t="s">
        <v>80</v>
      </c>
      <c r="C59" s="4" t="s">
        <v>322</v>
      </c>
      <c r="D59" s="4" t="s">
        <v>367</v>
      </c>
      <c r="E59" s="7" t="s">
        <v>368</v>
      </c>
      <c r="F59" s="8">
        <v>21974</v>
      </c>
      <c r="G59" s="8">
        <v>0</v>
      </c>
      <c r="H59" s="8">
        <v>21974</v>
      </c>
      <c r="I59" s="8">
        <v>0</v>
      </c>
      <c r="J59" s="8">
        <v>21974</v>
      </c>
      <c r="K59" s="8">
        <v>21974</v>
      </c>
      <c r="L59" s="8">
        <v>0</v>
      </c>
      <c r="M59" s="8">
        <v>21974</v>
      </c>
      <c r="N59" s="8">
        <v>0</v>
      </c>
      <c r="O59" s="8">
        <v>21974</v>
      </c>
    </row>
    <row r="60" spans="1:15" ht="31.2">
      <c r="A60" s="4" t="s">
        <v>85</v>
      </c>
      <c r="B60" s="4" t="s">
        <v>91</v>
      </c>
      <c r="C60" s="4" t="s">
        <v>68</v>
      </c>
      <c r="D60" s="4" t="s">
        <v>68</v>
      </c>
      <c r="E60" s="7" t="s">
        <v>369</v>
      </c>
      <c r="F60" s="8">
        <v>31689509</v>
      </c>
      <c r="G60" s="8">
        <v>0</v>
      </c>
      <c r="H60" s="8">
        <v>31689509</v>
      </c>
      <c r="I60" s="8">
        <v>0</v>
      </c>
      <c r="J60" s="8">
        <v>31689509</v>
      </c>
      <c r="K60" s="8">
        <v>31689509</v>
      </c>
      <c r="L60" s="8">
        <v>0</v>
      </c>
      <c r="M60" s="8">
        <v>31689509</v>
      </c>
      <c r="N60" s="8">
        <v>0</v>
      </c>
      <c r="O60" s="8">
        <v>31689509</v>
      </c>
    </row>
    <row r="61" spans="1:15">
      <c r="A61" s="4" t="s">
        <v>85</v>
      </c>
      <c r="B61" s="4" t="s">
        <v>91</v>
      </c>
      <c r="C61" s="4" t="s">
        <v>364</v>
      </c>
      <c r="D61" s="4" t="s">
        <v>68</v>
      </c>
      <c r="E61" s="7" t="s">
        <v>21</v>
      </c>
      <c r="F61" s="8">
        <v>1987233</v>
      </c>
      <c r="G61" s="8">
        <v>0</v>
      </c>
      <c r="H61" s="8">
        <v>1987233</v>
      </c>
      <c r="I61" s="8">
        <v>0</v>
      </c>
      <c r="J61" s="8">
        <v>1987233</v>
      </c>
      <c r="K61" s="8">
        <v>1987233</v>
      </c>
      <c r="L61" s="8">
        <v>0</v>
      </c>
      <c r="M61" s="8">
        <v>1987233</v>
      </c>
      <c r="N61" s="8">
        <v>0</v>
      </c>
      <c r="O61" s="8">
        <v>1987233</v>
      </c>
    </row>
    <row r="62" spans="1:15" ht="31.2">
      <c r="A62" s="4" t="s">
        <v>85</v>
      </c>
      <c r="B62" s="4" t="s">
        <v>91</v>
      </c>
      <c r="C62" s="4" t="s">
        <v>364</v>
      </c>
      <c r="D62" s="4" t="s">
        <v>365</v>
      </c>
      <c r="E62" s="7" t="s">
        <v>366</v>
      </c>
      <c r="F62" s="8">
        <v>1987233</v>
      </c>
      <c r="G62" s="8">
        <v>0</v>
      </c>
      <c r="H62" s="8">
        <v>1987233</v>
      </c>
      <c r="I62" s="8">
        <v>0</v>
      </c>
      <c r="J62" s="8">
        <v>1987233</v>
      </c>
      <c r="K62" s="8">
        <v>1987233</v>
      </c>
      <c r="L62" s="8">
        <v>0</v>
      </c>
      <c r="M62" s="8">
        <v>1987233</v>
      </c>
      <c r="N62" s="8">
        <v>0</v>
      </c>
      <c r="O62" s="8">
        <v>1987233</v>
      </c>
    </row>
    <row r="63" spans="1:15" ht="46.8">
      <c r="A63" s="4" t="s">
        <v>85</v>
      </c>
      <c r="B63" s="4" t="s">
        <v>91</v>
      </c>
      <c r="C63" s="4" t="s">
        <v>310</v>
      </c>
      <c r="D63" s="4" t="s">
        <v>68</v>
      </c>
      <c r="E63" s="7" t="s">
        <v>311</v>
      </c>
      <c r="F63" s="8">
        <v>3016000</v>
      </c>
      <c r="G63" s="8">
        <v>0</v>
      </c>
      <c r="H63" s="8">
        <v>3016000</v>
      </c>
      <c r="I63" s="8">
        <v>0</v>
      </c>
      <c r="J63" s="8">
        <v>3016000</v>
      </c>
      <c r="K63" s="8">
        <v>3016000</v>
      </c>
      <c r="L63" s="8">
        <v>0</v>
      </c>
      <c r="M63" s="8">
        <v>3016000</v>
      </c>
      <c r="N63" s="8">
        <v>0</v>
      </c>
      <c r="O63" s="8">
        <v>3016000</v>
      </c>
    </row>
    <row r="64" spans="1:15">
      <c r="A64" s="4" t="s">
        <v>85</v>
      </c>
      <c r="B64" s="4" t="s">
        <v>91</v>
      </c>
      <c r="C64" s="4" t="s">
        <v>310</v>
      </c>
      <c r="D64" s="4" t="s">
        <v>370</v>
      </c>
      <c r="E64" s="7" t="s">
        <v>371</v>
      </c>
      <c r="F64" s="8">
        <v>3016000</v>
      </c>
      <c r="G64" s="8">
        <v>0</v>
      </c>
      <c r="H64" s="8">
        <v>3016000</v>
      </c>
      <c r="I64" s="8">
        <v>0</v>
      </c>
      <c r="J64" s="8">
        <v>3016000</v>
      </c>
      <c r="K64" s="8">
        <v>3016000</v>
      </c>
      <c r="L64" s="8">
        <v>0</v>
      </c>
      <c r="M64" s="8">
        <v>3016000</v>
      </c>
      <c r="N64" s="8">
        <v>0</v>
      </c>
      <c r="O64" s="8">
        <v>3016000</v>
      </c>
    </row>
    <row r="65" spans="1:15" ht="46.8">
      <c r="A65" s="4" t="s">
        <v>85</v>
      </c>
      <c r="B65" s="4" t="s">
        <v>91</v>
      </c>
      <c r="C65" s="4" t="s">
        <v>314</v>
      </c>
      <c r="D65" s="4" t="s">
        <v>68</v>
      </c>
      <c r="E65" s="7" t="s">
        <v>315</v>
      </c>
      <c r="F65" s="8">
        <v>7788000</v>
      </c>
      <c r="G65" s="8">
        <v>0</v>
      </c>
      <c r="H65" s="8">
        <v>7788000</v>
      </c>
      <c r="I65" s="8">
        <v>0</v>
      </c>
      <c r="J65" s="8">
        <v>7788000</v>
      </c>
      <c r="K65" s="8">
        <v>7788000</v>
      </c>
      <c r="L65" s="8">
        <v>0</v>
      </c>
      <c r="M65" s="8">
        <v>7788000</v>
      </c>
      <c r="N65" s="8">
        <v>0</v>
      </c>
      <c r="O65" s="8">
        <v>7788000</v>
      </c>
    </row>
    <row r="66" spans="1:15" ht="46.8">
      <c r="A66" s="4" t="s">
        <v>85</v>
      </c>
      <c r="B66" s="4" t="s">
        <v>91</v>
      </c>
      <c r="C66" s="4" t="s">
        <v>314</v>
      </c>
      <c r="D66" s="4" t="s">
        <v>372</v>
      </c>
      <c r="E66" s="7" t="s">
        <v>373</v>
      </c>
      <c r="F66" s="8">
        <v>7788000</v>
      </c>
      <c r="G66" s="8">
        <v>0</v>
      </c>
      <c r="H66" s="8">
        <v>7788000</v>
      </c>
      <c r="I66" s="8">
        <v>0</v>
      </c>
      <c r="J66" s="8">
        <v>7788000</v>
      </c>
      <c r="K66" s="8">
        <v>7788000</v>
      </c>
      <c r="L66" s="8">
        <v>0</v>
      </c>
      <c r="M66" s="8">
        <v>7788000</v>
      </c>
      <c r="N66" s="8">
        <v>0</v>
      </c>
      <c r="O66" s="8">
        <v>7788000</v>
      </c>
    </row>
    <row r="67" spans="1:15" ht="31.2">
      <c r="A67" s="4" t="s">
        <v>85</v>
      </c>
      <c r="B67" s="4" t="s">
        <v>91</v>
      </c>
      <c r="C67" s="4" t="s">
        <v>318</v>
      </c>
      <c r="D67" s="4" t="s">
        <v>68</v>
      </c>
      <c r="E67" s="7" t="s">
        <v>319</v>
      </c>
      <c r="F67" s="8">
        <v>1530000</v>
      </c>
      <c r="G67" s="8">
        <v>0</v>
      </c>
      <c r="H67" s="8">
        <v>1530000</v>
      </c>
      <c r="I67" s="8">
        <v>0</v>
      </c>
      <c r="J67" s="8">
        <v>1530000</v>
      </c>
      <c r="K67" s="8">
        <v>1530000</v>
      </c>
      <c r="L67" s="8">
        <v>0</v>
      </c>
      <c r="M67" s="8">
        <v>1530000</v>
      </c>
      <c r="N67" s="8">
        <v>0</v>
      </c>
      <c r="O67" s="8">
        <v>1530000</v>
      </c>
    </row>
    <row r="68" spans="1:15">
      <c r="A68" s="4" t="s">
        <v>85</v>
      </c>
      <c r="B68" s="4" t="s">
        <v>91</v>
      </c>
      <c r="C68" s="4" t="s">
        <v>318</v>
      </c>
      <c r="D68" s="4" t="s">
        <v>374</v>
      </c>
      <c r="E68" s="7" t="s">
        <v>375</v>
      </c>
      <c r="F68" s="8">
        <v>1530000</v>
      </c>
      <c r="G68" s="8">
        <v>0</v>
      </c>
      <c r="H68" s="8">
        <v>1530000</v>
      </c>
      <c r="I68" s="8">
        <v>0</v>
      </c>
      <c r="J68" s="8">
        <v>1530000</v>
      </c>
      <c r="K68" s="8">
        <v>1530000</v>
      </c>
      <c r="L68" s="8">
        <v>0</v>
      </c>
      <c r="M68" s="8">
        <v>1530000</v>
      </c>
      <c r="N68" s="8">
        <v>0</v>
      </c>
      <c r="O68" s="8">
        <v>1530000</v>
      </c>
    </row>
    <row r="69" spans="1:15">
      <c r="A69" s="4" t="s">
        <v>85</v>
      </c>
      <c r="B69" s="4" t="s">
        <v>91</v>
      </c>
      <c r="C69" s="4" t="s">
        <v>338</v>
      </c>
      <c r="D69" s="4" t="s">
        <v>68</v>
      </c>
      <c r="E69" s="7" t="s">
        <v>339</v>
      </c>
      <c r="F69" s="8">
        <v>16500000</v>
      </c>
      <c r="G69" s="8">
        <v>0</v>
      </c>
      <c r="H69" s="8">
        <v>16500000</v>
      </c>
      <c r="I69" s="8">
        <v>0</v>
      </c>
      <c r="J69" s="8">
        <v>16500000</v>
      </c>
      <c r="K69" s="8">
        <v>16500000</v>
      </c>
      <c r="L69" s="8">
        <v>0</v>
      </c>
      <c r="M69" s="8">
        <v>16500000</v>
      </c>
      <c r="N69" s="8">
        <v>0</v>
      </c>
      <c r="O69" s="8">
        <v>16500000</v>
      </c>
    </row>
    <row r="70" spans="1:15">
      <c r="A70" s="4" t="s">
        <v>85</v>
      </c>
      <c r="B70" s="4" t="s">
        <v>91</v>
      </c>
      <c r="C70" s="4" t="s">
        <v>338</v>
      </c>
      <c r="D70" s="4" t="s">
        <v>376</v>
      </c>
      <c r="E70" s="7" t="s">
        <v>377</v>
      </c>
      <c r="F70" s="8">
        <v>16500000</v>
      </c>
      <c r="G70" s="8">
        <v>0</v>
      </c>
      <c r="H70" s="8">
        <v>16500000</v>
      </c>
      <c r="I70" s="8">
        <v>0</v>
      </c>
      <c r="J70" s="8">
        <v>16500000</v>
      </c>
      <c r="K70" s="8">
        <v>16500000</v>
      </c>
      <c r="L70" s="8">
        <v>0</v>
      </c>
      <c r="M70" s="8">
        <v>16500000</v>
      </c>
      <c r="N70" s="8">
        <v>0</v>
      </c>
      <c r="O70" s="8">
        <v>16500000</v>
      </c>
    </row>
    <row r="71" spans="1:15">
      <c r="A71" s="4" t="s">
        <v>85</v>
      </c>
      <c r="B71" s="4" t="s">
        <v>91</v>
      </c>
      <c r="C71" s="4" t="s">
        <v>322</v>
      </c>
      <c r="D71" s="4" t="s">
        <v>68</v>
      </c>
      <c r="E71" s="7" t="s">
        <v>323</v>
      </c>
      <c r="F71" s="8">
        <v>868276</v>
      </c>
      <c r="G71" s="8">
        <v>0</v>
      </c>
      <c r="H71" s="8">
        <v>868276</v>
      </c>
      <c r="I71" s="8">
        <v>0</v>
      </c>
      <c r="J71" s="8">
        <v>868276</v>
      </c>
      <c r="K71" s="8">
        <v>868276</v>
      </c>
      <c r="L71" s="8">
        <v>0</v>
      </c>
      <c r="M71" s="8">
        <v>868276</v>
      </c>
      <c r="N71" s="8">
        <v>0</v>
      </c>
      <c r="O71" s="8">
        <v>868276</v>
      </c>
    </row>
    <row r="72" spans="1:15" ht="62.4">
      <c r="A72" s="4" t="s">
        <v>85</v>
      </c>
      <c r="B72" s="4" t="s">
        <v>91</v>
      </c>
      <c r="C72" s="4" t="s">
        <v>322</v>
      </c>
      <c r="D72" s="4" t="s">
        <v>342</v>
      </c>
      <c r="E72" s="7" t="s">
        <v>343</v>
      </c>
      <c r="F72" s="8">
        <v>268276</v>
      </c>
      <c r="G72" s="8">
        <v>0</v>
      </c>
      <c r="H72" s="8">
        <v>268276</v>
      </c>
      <c r="I72" s="8">
        <v>0</v>
      </c>
      <c r="J72" s="8">
        <v>268276</v>
      </c>
      <c r="K72" s="8">
        <v>268276</v>
      </c>
      <c r="L72" s="8">
        <v>0</v>
      </c>
      <c r="M72" s="8">
        <v>268276</v>
      </c>
      <c r="N72" s="8">
        <v>0</v>
      </c>
      <c r="O72" s="8">
        <v>268276</v>
      </c>
    </row>
    <row r="73" spans="1:15" ht="46.8">
      <c r="A73" s="4" t="s">
        <v>85</v>
      </c>
      <c r="B73" s="4" t="s">
        <v>91</v>
      </c>
      <c r="C73" s="4" t="s">
        <v>322</v>
      </c>
      <c r="D73" s="4" t="s">
        <v>324</v>
      </c>
      <c r="E73" s="7" t="s">
        <v>325</v>
      </c>
      <c r="F73" s="8">
        <v>600000</v>
      </c>
      <c r="G73" s="8">
        <v>0</v>
      </c>
      <c r="H73" s="8">
        <v>600000</v>
      </c>
      <c r="I73" s="8">
        <v>0</v>
      </c>
      <c r="J73" s="8">
        <v>600000</v>
      </c>
      <c r="K73" s="8">
        <v>600000</v>
      </c>
      <c r="L73" s="8">
        <v>0</v>
      </c>
      <c r="M73" s="8">
        <v>600000</v>
      </c>
      <c r="N73" s="8">
        <v>0</v>
      </c>
      <c r="O73" s="8">
        <v>600000</v>
      </c>
    </row>
    <row r="74" spans="1:15" ht="31.2">
      <c r="A74" s="4" t="s">
        <v>85</v>
      </c>
      <c r="B74" s="4" t="s">
        <v>112</v>
      </c>
      <c r="C74" s="4" t="s">
        <v>68</v>
      </c>
      <c r="D74" s="4" t="s">
        <v>68</v>
      </c>
      <c r="E74" s="7" t="s">
        <v>378</v>
      </c>
      <c r="F74" s="8">
        <v>57093000</v>
      </c>
      <c r="G74" s="8">
        <v>0</v>
      </c>
      <c r="H74" s="8">
        <v>57093000</v>
      </c>
      <c r="I74" s="8">
        <v>0</v>
      </c>
      <c r="J74" s="8">
        <v>57093000</v>
      </c>
      <c r="K74" s="8">
        <v>57093000</v>
      </c>
      <c r="L74" s="8">
        <v>0</v>
      </c>
      <c r="M74" s="8">
        <v>57093000</v>
      </c>
      <c r="N74" s="8">
        <v>0</v>
      </c>
      <c r="O74" s="8">
        <v>57093000</v>
      </c>
    </row>
    <row r="75" spans="1:15" ht="31.2">
      <c r="A75" s="4" t="s">
        <v>85</v>
      </c>
      <c r="B75" s="4" t="s">
        <v>112</v>
      </c>
      <c r="C75" s="4" t="s">
        <v>379</v>
      </c>
      <c r="D75" s="4" t="s">
        <v>68</v>
      </c>
      <c r="E75" s="7" t="s">
        <v>380</v>
      </c>
      <c r="F75" s="8">
        <v>1000000</v>
      </c>
      <c r="G75" s="8">
        <v>0</v>
      </c>
      <c r="H75" s="8">
        <v>1000000</v>
      </c>
      <c r="I75" s="8">
        <v>0</v>
      </c>
      <c r="J75" s="8">
        <v>1000000</v>
      </c>
      <c r="K75" s="8">
        <v>1000000</v>
      </c>
      <c r="L75" s="8">
        <v>0</v>
      </c>
      <c r="M75" s="8">
        <v>1000000</v>
      </c>
      <c r="N75" s="8">
        <v>0</v>
      </c>
      <c r="O75" s="8">
        <v>1000000</v>
      </c>
    </row>
    <row r="76" spans="1:15" ht="46.8">
      <c r="A76" s="4" t="s">
        <v>85</v>
      </c>
      <c r="B76" s="4" t="s">
        <v>112</v>
      </c>
      <c r="C76" s="4" t="s">
        <v>379</v>
      </c>
      <c r="D76" s="4" t="s">
        <v>381</v>
      </c>
      <c r="E76" s="7" t="s">
        <v>382</v>
      </c>
      <c r="F76" s="8">
        <v>1000000</v>
      </c>
      <c r="G76" s="8">
        <v>0</v>
      </c>
      <c r="H76" s="8">
        <v>1000000</v>
      </c>
      <c r="I76" s="8">
        <v>0</v>
      </c>
      <c r="J76" s="8">
        <v>1000000</v>
      </c>
      <c r="K76" s="8">
        <v>1000000</v>
      </c>
      <c r="L76" s="8">
        <v>0</v>
      </c>
      <c r="M76" s="8">
        <v>1000000</v>
      </c>
      <c r="N76" s="8">
        <v>0</v>
      </c>
      <c r="O76" s="8">
        <v>1000000</v>
      </c>
    </row>
    <row r="77" spans="1:15">
      <c r="A77" s="4" t="s">
        <v>85</v>
      </c>
      <c r="B77" s="4" t="s">
        <v>112</v>
      </c>
      <c r="C77" s="4" t="s">
        <v>383</v>
      </c>
      <c r="D77" s="4" t="s">
        <v>68</v>
      </c>
      <c r="E77" s="7" t="s">
        <v>384</v>
      </c>
      <c r="F77" s="8">
        <v>25104000</v>
      </c>
      <c r="G77" s="8">
        <v>0</v>
      </c>
      <c r="H77" s="8">
        <v>25104000</v>
      </c>
      <c r="I77" s="8">
        <v>0</v>
      </c>
      <c r="J77" s="8">
        <v>25104000</v>
      </c>
      <c r="K77" s="8">
        <v>25104000</v>
      </c>
      <c r="L77" s="8">
        <v>0</v>
      </c>
      <c r="M77" s="8">
        <v>25104000</v>
      </c>
      <c r="N77" s="8">
        <v>0</v>
      </c>
      <c r="O77" s="8">
        <v>25104000</v>
      </c>
    </row>
    <row r="78" spans="1:15">
      <c r="A78" s="4" t="s">
        <v>85</v>
      </c>
      <c r="B78" s="4" t="s">
        <v>112</v>
      </c>
      <c r="C78" s="4" t="s">
        <v>383</v>
      </c>
      <c r="D78" s="4" t="s">
        <v>385</v>
      </c>
      <c r="E78" s="7" t="s">
        <v>386</v>
      </c>
      <c r="F78" s="8">
        <v>25104000</v>
      </c>
      <c r="G78" s="8">
        <v>0</v>
      </c>
      <c r="H78" s="8">
        <v>25104000</v>
      </c>
      <c r="I78" s="8">
        <v>0</v>
      </c>
      <c r="J78" s="8">
        <v>25104000</v>
      </c>
      <c r="K78" s="8">
        <v>25104000</v>
      </c>
      <c r="L78" s="8">
        <v>0</v>
      </c>
      <c r="M78" s="8">
        <v>25104000</v>
      </c>
      <c r="N78" s="8">
        <v>0</v>
      </c>
      <c r="O78" s="8">
        <v>25104000</v>
      </c>
    </row>
    <row r="79" spans="1:15" ht="46.8">
      <c r="A79" s="4" t="s">
        <v>85</v>
      </c>
      <c r="B79" s="4" t="s">
        <v>112</v>
      </c>
      <c r="C79" s="4" t="s">
        <v>310</v>
      </c>
      <c r="D79" s="4" t="s">
        <v>68</v>
      </c>
      <c r="E79" s="7" t="s">
        <v>311</v>
      </c>
      <c r="F79" s="8">
        <v>11050000</v>
      </c>
      <c r="G79" s="8">
        <v>0</v>
      </c>
      <c r="H79" s="8">
        <v>11050000</v>
      </c>
      <c r="I79" s="8">
        <v>0</v>
      </c>
      <c r="J79" s="8">
        <v>11050000</v>
      </c>
      <c r="K79" s="8">
        <v>11050000</v>
      </c>
      <c r="L79" s="8">
        <v>0</v>
      </c>
      <c r="M79" s="8">
        <v>11050000</v>
      </c>
      <c r="N79" s="8">
        <v>0</v>
      </c>
      <c r="O79" s="8">
        <v>11050000</v>
      </c>
    </row>
    <row r="80" spans="1:15">
      <c r="A80" s="4" t="s">
        <v>85</v>
      </c>
      <c r="B80" s="4" t="s">
        <v>112</v>
      </c>
      <c r="C80" s="4" t="s">
        <v>310</v>
      </c>
      <c r="D80" s="4" t="s">
        <v>370</v>
      </c>
      <c r="E80" s="7" t="s">
        <v>371</v>
      </c>
      <c r="F80" s="8">
        <v>11050000</v>
      </c>
      <c r="G80" s="8">
        <v>0</v>
      </c>
      <c r="H80" s="8">
        <v>11050000</v>
      </c>
      <c r="I80" s="8">
        <v>0</v>
      </c>
      <c r="J80" s="8">
        <v>11050000</v>
      </c>
      <c r="K80" s="8">
        <v>11050000</v>
      </c>
      <c r="L80" s="8">
        <v>0</v>
      </c>
      <c r="M80" s="8">
        <v>11050000</v>
      </c>
      <c r="N80" s="8">
        <v>0</v>
      </c>
      <c r="O80" s="8">
        <v>11050000</v>
      </c>
    </row>
    <row r="81" spans="1:15" ht="46.8">
      <c r="A81" s="4" t="s">
        <v>85</v>
      </c>
      <c r="B81" s="4" t="s">
        <v>112</v>
      </c>
      <c r="C81" s="4" t="s">
        <v>314</v>
      </c>
      <c r="D81" s="4" t="s">
        <v>68</v>
      </c>
      <c r="E81" s="7" t="s">
        <v>315</v>
      </c>
      <c r="F81" s="8">
        <v>16919000</v>
      </c>
      <c r="G81" s="8">
        <v>0</v>
      </c>
      <c r="H81" s="8">
        <v>16919000</v>
      </c>
      <c r="I81" s="8">
        <v>0</v>
      </c>
      <c r="J81" s="8">
        <v>16919000</v>
      </c>
      <c r="K81" s="8">
        <v>16919000</v>
      </c>
      <c r="L81" s="8">
        <v>0</v>
      </c>
      <c r="M81" s="8">
        <v>16919000</v>
      </c>
      <c r="N81" s="8">
        <v>0</v>
      </c>
      <c r="O81" s="8">
        <v>16919000</v>
      </c>
    </row>
    <row r="82" spans="1:15" ht="46.8">
      <c r="A82" s="4" t="s">
        <v>85</v>
      </c>
      <c r="B82" s="4" t="s">
        <v>112</v>
      </c>
      <c r="C82" s="4" t="s">
        <v>314</v>
      </c>
      <c r="D82" s="4" t="s">
        <v>372</v>
      </c>
      <c r="E82" s="7" t="s">
        <v>373</v>
      </c>
      <c r="F82" s="8">
        <v>16799000</v>
      </c>
      <c r="G82" s="8">
        <v>0</v>
      </c>
      <c r="H82" s="8">
        <v>16799000</v>
      </c>
      <c r="I82" s="8">
        <v>0</v>
      </c>
      <c r="J82" s="8">
        <v>16799000</v>
      </c>
      <c r="K82" s="8">
        <v>16799000</v>
      </c>
      <c r="L82" s="8">
        <v>0</v>
      </c>
      <c r="M82" s="8">
        <v>16799000</v>
      </c>
      <c r="N82" s="8">
        <v>0</v>
      </c>
      <c r="O82" s="8">
        <v>16799000</v>
      </c>
    </row>
    <row r="83" spans="1:15">
      <c r="A83" s="4" t="s">
        <v>85</v>
      </c>
      <c r="B83" s="4" t="s">
        <v>112</v>
      </c>
      <c r="C83" s="4" t="s">
        <v>314</v>
      </c>
      <c r="D83" s="4" t="s">
        <v>387</v>
      </c>
      <c r="E83" s="7" t="s">
        <v>388</v>
      </c>
      <c r="F83" s="8">
        <v>120000</v>
      </c>
      <c r="G83" s="8">
        <v>0</v>
      </c>
      <c r="H83" s="8">
        <v>120000</v>
      </c>
      <c r="I83" s="8">
        <v>0</v>
      </c>
      <c r="J83" s="8">
        <v>120000</v>
      </c>
      <c r="K83" s="8">
        <v>120000</v>
      </c>
      <c r="L83" s="8">
        <v>0</v>
      </c>
      <c r="M83" s="8">
        <v>120000</v>
      </c>
      <c r="N83" s="8">
        <v>0</v>
      </c>
      <c r="O83" s="8">
        <v>120000</v>
      </c>
    </row>
    <row r="84" spans="1:15" ht="31.2">
      <c r="A84" s="4" t="s">
        <v>85</v>
      </c>
      <c r="B84" s="4" t="s">
        <v>112</v>
      </c>
      <c r="C84" s="4" t="s">
        <v>318</v>
      </c>
      <c r="D84" s="4" t="s">
        <v>68</v>
      </c>
      <c r="E84" s="7" t="s">
        <v>319</v>
      </c>
      <c r="F84" s="8">
        <v>3020000</v>
      </c>
      <c r="G84" s="8">
        <v>0</v>
      </c>
      <c r="H84" s="8">
        <v>3020000</v>
      </c>
      <c r="I84" s="8">
        <v>0</v>
      </c>
      <c r="J84" s="8">
        <v>3020000</v>
      </c>
      <c r="K84" s="8">
        <v>3020000</v>
      </c>
      <c r="L84" s="8">
        <v>0</v>
      </c>
      <c r="M84" s="8">
        <v>3020000</v>
      </c>
      <c r="N84" s="8">
        <v>0</v>
      </c>
      <c r="O84" s="8">
        <v>3020000</v>
      </c>
    </row>
    <row r="85" spans="1:15">
      <c r="A85" s="4" t="s">
        <v>85</v>
      </c>
      <c r="B85" s="4" t="s">
        <v>112</v>
      </c>
      <c r="C85" s="4" t="s">
        <v>318</v>
      </c>
      <c r="D85" s="4" t="s">
        <v>374</v>
      </c>
      <c r="E85" s="7" t="s">
        <v>375</v>
      </c>
      <c r="F85" s="8">
        <v>3020000</v>
      </c>
      <c r="G85" s="8">
        <v>0</v>
      </c>
      <c r="H85" s="8">
        <v>3020000</v>
      </c>
      <c r="I85" s="8">
        <v>0</v>
      </c>
      <c r="J85" s="8">
        <v>3020000</v>
      </c>
      <c r="K85" s="8">
        <v>3020000</v>
      </c>
      <c r="L85" s="8">
        <v>0</v>
      </c>
      <c r="M85" s="8">
        <v>3020000</v>
      </c>
      <c r="N85" s="8">
        <v>0</v>
      </c>
      <c r="O85" s="8">
        <v>3020000</v>
      </c>
    </row>
    <row r="86" spans="1:15" ht="31.2">
      <c r="A86" s="4" t="s">
        <v>85</v>
      </c>
      <c r="B86" s="4" t="s">
        <v>389</v>
      </c>
      <c r="C86" s="4" t="s">
        <v>68</v>
      </c>
      <c r="D86" s="4" t="s">
        <v>68</v>
      </c>
      <c r="E86" s="7" t="s">
        <v>390</v>
      </c>
      <c r="F86" s="8">
        <v>218724741</v>
      </c>
      <c r="G86" s="8">
        <v>0</v>
      </c>
      <c r="H86" s="8">
        <v>218724741</v>
      </c>
      <c r="I86" s="8">
        <v>218724741</v>
      </c>
      <c r="J86" s="8">
        <v>0</v>
      </c>
      <c r="K86" s="8">
        <v>218724741</v>
      </c>
      <c r="L86" s="8">
        <v>0</v>
      </c>
      <c r="M86" s="8">
        <v>218724741</v>
      </c>
      <c r="N86" s="8">
        <v>218724741</v>
      </c>
      <c r="O86" s="8">
        <v>0</v>
      </c>
    </row>
    <row r="87" spans="1:15">
      <c r="A87" s="4" t="s">
        <v>85</v>
      </c>
      <c r="B87" s="4" t="s">
        <v>389</v>
      </c>
      <c r="C87" s="4" t="s">
        <v>348</v>
      </c>
      <c r="D87" s="4" t="s">
        <v>68</v>
      </c>
      <c r="E87" s="7" t="s">
        <v>349</v>
      </c>
      <c r="F87" s="8">
        <v>218724741</v>
      </c>
      <c r="G87" s="8">
        <v>0</v>
      </c>
      <c r="H87" s="8">
        <v>218724741</v>
      </c>
      <c r="I87" s="8">
        <v>218724741</v>
      </c>
      <c r="J87" s="8">
        <v>0</v>
      </c>
      <c r="K87" s="8">
        <v>218724741</v>
      </c>
      <c r="L87" s="8">
        <v>0</v>
      </c>
      <c r="M87" s="8">
        <v>218724741</v>
      </c>
      <c r="N87" s="8">
        <v>218724741</v>
      </c>
      <c r="O87" s="8">
        <v>0</v>
      </c>
    </row>
    <row r="88" spans="1:15" ht="62.4">
      <c r="A88" s="4" t="s">
        <v>85</v>
      </c>
      <c r="B88" s="4" t="s">
        <v>389</v>
      </c>
      <c r="C88" s="4" t="s">
        <v>348</v>
      </c>
      <c r="D88" s="4" t="s">
        <v>350</v>
      </c>
      <c r="E88" s="7" t="s">
        <v>351</v>
      </c>
      <c r="F88" s="8">
        <v>218724741</v>
      </c>
      <c r="G88" s="8">
        <v>0</v>
      </c>
      <c r="H88" s="8">
        <v>218724741</v>
      </c>
      <c r="I88" s="8">
        <v>218724741</v>
      </c>
      <c r="J88" s="8">
        <v>0</v>
      </c>
      <c r="K88" s="8">
        <v>218724741</v>
      </c>
      <c r="L88" s="8">
        <v>0</v>
      </c>
      <c r="M88" s="8">
        <v>218724741</v>
      </c>
      <c r="N88" s="8">
        <v>218724741</v>
      </c>
      <c r="O88" s="8">
        <v>0</v>
      </c>
    </row>
    <row r="89" spans="1:15">
      <c r="A89" s="4" t="s">
        <v>85</v>
      </c>
      <c r="B89" s="4" t="s">
        <v>391</v>
      </c>
      <c r="C89" s="4" t="s">
        <v>68</v>
      </c>
      <c r="D89" s="4" t="s">
        <v>68</v>
      </c>
      <c r="E89" s="7" t="s">
        <v>334</v>
      </c>
      <c r="F89" s="8">
        <v>4832005775</v>
      </c>
      <c r="G89" s="8">
        <v>87184</v>
      </c>
      <c r="H89" s="8">
        <v>4831918591</v>
      </c>
      <c r="I89" s="8">
        <v>0</v>
      </c>
      <c r="J89" s="8">
        <v>4831918591</v>
      </c>
      <c r="K89" s="8">
        <v>4832005775</v>
      </c>
      <c r="L89" s="8">
        <v>87184</v>
      </c>
      <c r="M89" s="8">
        <v>4831918591</v>
      </c>
      <c r="N89" s="8">
        <v>0</v>
      </c>
      <c r="O89" s="8">
        <v>4831918591</v>
      </c>
    </row>
    <row r="90" spans="1:15">
      <c r="A90" s="4" t="s">
        <v>85</v>
      </c>
      <c r="B90" s="4" t="s">
        <v>391</v>
      </c>
      <c r="C90" s="4" t="s">
        <v>392</v>
      </c>
      <c r="D90" s="4" t="s">
        <v>68</v>
      </c>
      <c r="E90" s="7" t="s">
        <v>215</v>
      </c>
      <c r="F90" s="8">
        <v>49793849</v>
      </c>
      <c r="G90" s="8">
        <v>0</v>
      </c>
      <c r="H90" s="8">
        <v>49793849</v>
      </c>
      <c r="I90" s="8">
        <v>0</v>
      </c>
      <c r="J90" s="8">
        <v>49793849</v>
      </c>
      <c r="K90" s="8">
        <v>49793849</v>
      </c>
      <c r="L90" s="8">
        <v>0</v>
      </c>
      <c r="M90" s="8">
        <v>49793849</v>
      </c>
      <c r="N90" s="8">
        <v>0</v>
      </c>
      <c r="O90" s="8">
        <v>49793849</v>
      </c>
    </row>
    <row r="91" spans="1:15" ht="62.4">
      <c r="A91" s="4" t="s">
        <v>85</v>
      </c>
      <c r="B91" s="4" t="s">
        <v>391</v>
      </c>
      <c r="C91" s="4" t="s">
        <v>392</v>
      </c>
      <c r="D91" s="4" t="s">
        <v>393</v>
      </c>
      <c r="E91" s="7" t="s">
        <v>394</v>
      </c>
      <c r="F91" s="8">
        <v>49793849</v>
      </c>
      <c r="G91" s="8">
        <v>0</v>
      </c>
      <c r="H91" s="8">
        <v>49793849</v>
      </c>
      <c r="I91" s="8">
        <v>0</v>
      </c>
      <c r="J91" s="8">
        <v>49793849</v>
      </c>
      <c r="K91" s="8">
        <v>49793849</v>
      </c>
      <c r="L91" s="8">
        <v>0</v>
      </c>
      <c r="M91" s="8">
        <v>49793849</v>
      </c>
      <c r="N91" s="8">
        <v>0</v>
      </c>
      <c r="O91" s="8">
        <v>49793849</v>
      </c>
    </row>
    <row r="92" spans="1:15" ht="46.8">
      <c r="A92" s="4" t="s">
        <v>85</v>
      </c>
      <c r="B92" s="4" t="s">
        <v>391</v>
      </c>
      <c r="C92" s="4" t="s">
        <v>395</v>
      </c>
      <c r="D92" s="4" t="s">
        <v>68</v>
      </c>
      <c r="E92" s="7" t="s">
        <v>396</v>
      </c>
      <c r="F92" s="8">
        <v>485606522</v>
      </c>
      <c r="G92" s="8">
        <v>0</v>
      </c>
      <c r="H92" s="8">
        <v>485606522</v>
      </c>
      <c r="I92" s="8">
        <v>0</v>
      </c>
      <c r="J92" s="8">
        <v>485606522</v>
      </c>
      <c r="K92" s="8">
        <v>485606522</v>
      </c>
      <c r="L92" s="8">
        <v>0</v>
      </c>
      <c r="M92" s="8">
        <v>485606522</v>
      </c>
      <c r="N92" s="8">
        <v>0</v>
      </c>
      <c r="O92" s="8">
        <v>485606522</v>
      </c>
    </row>
    <row r="93" spans="1:15" ht="46.8">
      <c r="A93" s="4" t="s">
        <v>85</v>
      </c>
      <c r="B93" s="4" t="s">
        <v>391</v>
      </c>
      <c r="C93" s="4" t="s">
        <v>395</v>
      </c>
      <c r="D93" s="4" t="s">
        <v>397</v>
      </c>
      <c r="E93" s="7" t="s">
        <v>398</v>
      </c>
      <c r="F93" s="8">
        <v>485606522</v>
      </c>
      <c r="G93" s="8">
        <v>0</v>
      </c>
      <c r="H93" s="8">
        <v>485606522</v>
      </c>
      <c r="I93" s="8">
        <v>0</v>
      </c>
      <c r="J93" s="8">
        <v>485606522</v>
      </c>
      <c r="K93" s="8">
        <v>485606522</v>
      </c>
      <c r="L93" s="8">
        <v>0</v>
      </c>
      <c r="M93" s="8">
        <v>485606522</v>
      </c>
      <c r="N93" s="8">
        <v>0</v>
      </c>
      <c r="O93" s="8">
        <v>485606522</v>
      </c>
    </row>
    <row r="94" spans="1:15">
      <c r="A94" s="4" t="s">
        <v>85</v>
      </c>
      <c r="B94" s="4" t="s">
        <v>391</v>
      </c>
      <c r="C94" s="4" t="s">
        <v>399</v>
      </c>
      <c r="D94" s="4" t="s">
        <v>68</v>
      </c>
      <c r="E94" s="7" t="s">
        <v>214</v>
      </c>
      <c r="F94" s="8">
        <v>929087084</v>
      </c>
      <c r="G94" s="8">
        <v>0</v>
      </c>
      <c r="H94" s="8">
        <v>929087084</v>
      </c>
      <c r="I94" s="8">
        <v>0</v>
      </c>
      <c r="J94" s="8">
        <v>929087084</v>
      </c>
      <c r="K94" s="8">
        <v>929087084</v>
      </c>
      <c r="L94" s="8">
        <v>0</v>
      </c>
      <c r="M94" s="8">
        <v>929087084</v>
      </c>
      <c r="N94" s="8">
        <v>0</v>
      </c>
      <c r="O94" s="8">
        <v>929087084</v>
      </c>
    </row>
    <row r="95" spans="1:15">
      <c r="A95" s="4" t="s">
        <v>85</v>
      </c>
      <c r="B95" s="4" t="s">
        <v>391</v>
      </c>
      <c r="C95" s="4" t="s">
        <v>399</v>
      </c>
      <c r="D95" s="4" t="s">
        <v>400</v>
      </c>
      <c r="E95" s="7" t="s">
        <v>401</v>
      </c>
      <c r="F95" s="8">
        <v>929087084</v>
      </c>
      <c r="G95" s="8">
        <v>0</v>
      </c>
      <c r="H95" s="8">
        <v>929087084</v>
      </c>
      <c r="I95" s="8">
        <v>0</v>
      </c>
      <c r="J95" s="8">
        <v>929087084</v>
      </c>
      <c r="K95" s="8">
        <v>929087084</v>
      </c>
      <c r="L95" s="8">
        <v>0</v>
      </c>
      <c r="M95" s="8">
        <v>929087084</v>
      </c>
      <c r="N95" s="8">
        <v>0</v>
      </c>
      <c r="O95" s="8">
        <v>929087084</v>
      </c>
    </row>
    <row r="96" spans="1:15">
      <c r="A96" s="4" t="s">
        <v>85</v>
      </c>
      <c r="B96" s="4" t="s">
        <v>391</v>
      </c>
      <c r="C96" s="4" t="s">
        <v>348</v>
      </c>
      <c r="D96" s="4" t="s">
        <v>68</v>
      </c>
      <c r="E96" s="7" t="s">
        <v>349</v>
      </c>
      <c r="F96" s="8">
        <v>1838214254</v>
      </c>
      <c r="G96" s="8">
        <v>0</v>
      </c>
      <c r="H96" s="8">
        <v>1838214254</v>
      </c>
      <c r="I96" s="8">
        <v>0</v>
      </c>
      <c r="J96" s="8">
        <v>1838214254</v>
      </c>
      <c r="K96" s="8">
        <v>1838214254</v>
      </c>
      <c r="L96" s="8">
        <v>0</v>
      </c>
      <c r="M96" s="8">
        <v>1838214254</v>
      </c>
      <c r="N96" s="8">
        <v>0</v>
      </c>
      <c r="O96" s="8">
        <v>1838214254</v>
      </c>
    </row>
    <row r="97" spans="1:15" ht="62.4">
      <c r="A97" s="4" t="s">
        <v>85</v>
      </c>
      <c r="B97" s="4" t="s">
        <v>391</v>
      </c>
      <c r="C97" s="4" t="s">
        <v>348</v>
      </c>
      <c r="D97" s="4" t="s">
        <v>350</v>
      </c>
      <c r="E97" s="7" t="s">
        <v>351</v>
      </c>
      <c r="F97" s="8">
        <v>1838214254</v>
      </c>
      <c r="G97" s="8">
        <v>0</v>
      </c>
      <c r="H97" s="8">
        <v>1838214254</v>
      </c>
      <c r="I97" s="8">
        <v>0</v>
      </c>
      <c r="J97" s="8">
        <v>1838214254</v>
      </c>
      <c r="K97" s="8">
        <v>1838214254</v>
      </c>
      <c r="L97" s="8">
        <v>0</v>
      </c>
      <c r="M97" s="8">
        <v>1838214254</v>
      </c>
      <c r="N97" s="8">
        <v>0</v>
      </c>
      <c r="O97" s="8">
        <v>1838214254</v>
      </c>
    </row>
    <row r="98" spans="1:15" ht="31.2">
      <c r="A98" s="4" t="s">
        <v>85</v>
      </c>
      <c r="B98" s="4" t="s">
        <v>391</v>
      </c>
      <c r="C98" s="4" t="s">
        <v>402</v>
      </c>
      <c r="D98" s="4" t="s">
        <v>68</v>
      </c>
      <c r="E98" s="7" t="s">
        <v>403</v>
      </c>
      <c r="F98" s="8">
        <v>1076546568</v>
      </c>
      <c r="G98" s="8">
        <v>0</v>
      </c>
      <c r="H98" s="8">
        <v>1076546568</v>
      </c>
      <c r="I98" s="8">
        <v>0</v>
      </c>
      <c r="J98" s="8">
        <v>1076546568</v>
      </c>
      <c r="K98" s="8">
        <v>1076546568</v>
      </c>
      <c r="L98" s="8">
        <v>0</v>
      </c>
      <c r="M98" s="8">
        <v>1076546568</v>
      </c>
      <c r="N98" s="8">
        <v>0</v>
      </c>
      <c r="O98" s="8">
        <v>1076546568</v>
      </c>
    </row>
    <row r="99" spans="1:15" ht="31.2">
      <c r="A99" s="4" t="s">
        <v>85</v>
      </c>
      <c r="B99" s="4" t="s">
        <v>391</v>
      </c>
      <c r="C99" s="4" t="s">
        <v>402</v>
      </c>
      <c r="D99" s="4" t="s">
        <v>404</v>
      </c>
      <c r="E99" s="7" t="s">
        <v>405</v>
      </c>
      <c r="F99" s="8">
        <v>1076546568</v>
      </c>
      <c r="G99" s="8">
        <v>0</v>
      </c>
      <c r="H99" s="8">
        <v>1076546568</v>
      </c>
      <c r="I99" s="8">
        <v>0</v>
      </c>
      <c r="J99" s="8">
        <v>1076546568</v>
      </c>
      <c r="K99" s="8">
        <v>1076546568</v>
      </c>
      <c r="L99" s="8">
        <v>0</v>
      </c>
      <c r="M99" s="8">
        <v>1076546568</v>
      </c>
      <c r="N99" s="8">
        <v>0</v>
      </c>
      <c r="O99" s="8">
        <v>1076546568</v>
      </c>
    </row>
    <row r="100" spans="1:15" ht="46.8">
      <c r="A100" s="4" t="s">
        <v>85</v>
      </c>
      <c r="B100" s="4" t="s">
        <v>391</v>
      </c>
      <c r="C100" s="4" t="s">
        <v>314</v>
      </c>
      <c r="D100" s="4" t="s">
        <v>68</v>
      </c>
      <c r="E100" s="7" t="s">
        <v>315</v>
      </c>
      <c r="F100" s="8">
        <v>314680040</v>
      </c>
      <c r="G100" s="8">
        <v>0</v>
      </c>
      <c r="H100" s="8">
        <v>314680040</v>
      </c>
      <c r="I100" s="8">
        <v>0</v>
      </c>
      <c r="J100" s="8">
        <v>314680040</v>
      </c>
      <c r="K100" s="8">
        <v>314680040</v>
      </c>
      <c r="L100" s="8">
        <v>0</v>
      </c>
      <c r="M100" s="8">
        <v>314680040</v>
      </c>
      <c r="N100" s="8">
        <v>0</v>
      </c>
      <c r="O100" s="8">
        <v>314680040</v>
      </c>
    </row>
    <row r="101" spans="1:15">
      <c r="A101" s="4" t="s">
        <v>85</v>
      </c>
      <c r="B101" s="4" t="s">
        <v>391</v>
      </c>
      <c r="C101" s="4" t="s">
        <v>314</v>
      </c>
      <c r="D101" s="4" t="s">
        <v>352</v>
      </c>
      <c r="E101" s="7" t="s">
        <v>353</v>
      </c>
      <c r="F101" s="8">
        <v>238955040</v>
      </c>
      <c r="G101" s="8">
        <v>0</v>
      </c>
      <c r="H101" s="8">
        <v>238955040</v>
      </c>
      <c r="I101" s="8">
        <v>0</v>
      </c>
      <c r="J101" s="8">
        <v>238955040</v>
      </c>
      <c r="K101" s="8">
        <v>238955040</v>
      </c>
      <c r="L101" s="8">
        <v>0</v>
      </c>
      <c r="M101" s="8">
        <v>238955040</v>
      </c>
      <c r="N101" s="8">
        <v>0</v>
      </c>
      <c r="O101" s="8">
        <v>238955040</v>
      </c>
    </row>
    <row r="102" spans="1:15">
      <c r="A102" s="4" t="s">
        <v>85</v>
      </c>
      <c r="B102" s="4" t="s">
        <v>391</v>
      </c>
      <c r="C102" s="4" t="s">
        <v>314</v>
      </c>
      <c r="D102" s="4" t="s">
        <v>406</v>
      </c>
      <c r="E102" s="7" t="s">
        <v>407</v>
      </c>
      <c r="F102" s="8">
        <v>75725000</v>
      </c>
      <c r="G102" s="8">
        <v>0</v>
      </c>
      <c r="H102" s="8">
        <v>75725000</v>
      </c>
      <c r="I102" s="8">
        <v>0</v>
      </c>
      <c r="J102" s="8">
        <v>75725000</v>
      </c>
      <c r="K102" s="8">
        <v>75725000</v>
      </c>
      <c r="L102" s="8">
        <v>0</v>
      </c>
      <c r="M102" s="8">
        <v>75725000</v>
      </c>
      <c r="N102" s="8">
        <v>0</v>
      </c>
      <c r="O102" s="8">
        <v>75725000</v>
      </c>
    </row>
    <row r="103" spans="1:15">
      <c r="A103" s="4" t="s">
        <v>85</v>
      </c>
      <c r="B103" s="4" t="s">
        <v>391</v>
      </c>
      <c r="C103" s="4" t="s">
        <v>338</v>
      </c>
      <c r="D103" s="4" t="s">
        <v>68</v>
      </c>
      <c r="E103" s="7" t="s">
        <v>339</v>
      </c>
      <c r="F103" s="8">
        <v>87184</v>
      </c>
      <c r="G103" s="8">
        <v>87184</v>
      </c>
      <c r="H103" s="8">
        <v>0</v>
      </c>
      <c r="I103" s="8">
        <v>0</v>
      </c>
      <c r="J103" s="8">
        <v>0</v>
      </c>
      <c r="K103" s="8">
        <v>87184</v>
      </c>
      <c r="L103" s="8">
        <v>87184</v>
      </c>
      <c r="M103" s="8">
        <v>0</v>
      </c>
      <c r="N103" s="8">
        <v>0</v>
      </c>
      <c r="O103" s="8">
        <v>0</v>
      </c>
    </row>
    <row r="104" spans="1:15" ht="46.8">
      <c r="A104" s="4" t="s">
        <v>85</v>
      </c>
      <c r="B104" s="4" t="s">
        <v>391</v>
      </c>
      <c r="C104" s="4" t="s">
        <v>338</v>
      </c>
      <c r="D104" s="4" t="s">
        <v>408</v>
      </c>
      <c r="E104" s="7" t="s">
        <v>409</v>
      </c>
      <c r="F104" s="8">
        <v>87184</v>
      </c>
      <c r="G104" s="8">
        <v>87184</v>
      </c>
      <c r="H104" s="8">
        <v>0</v>
      </c>
      <c r="I104" s="8">
        <v>0</v>
      </c>
      <c r="J104" s="8">
        <v>0</v>
      </c>
      <c r="K104" s="8">
        <v>87184</v>
      </c>
      <c r="L104" s="8">
        <v>87184</v>
      </c>
      <c r="M104" s="8">
        <v>0</v>
      </c>
      <c r="N104" s="8">
        <v>0</v>
      </c>
      <c r="O104" s="8">
        <v>0</v>
      </c>
    </row>
    <row r="105" spans="1:15">
      <c r="A105" s="4" t="s">
        <v>85</v>
      </c>
      <c r="B105" s="4" t="s">
        <v>391</v>
      </c>
      <c r="C105" s="4" t="s">
        <v>322</v>
      </c>
      <c r="D105" s="4" t="s">
        <v>68</v>
      </c>
      <c r="E105" s="7" t="s">
        <v>323</v>
      </c>
      <c r="F105" s="8">
        <v>137990274</v>
      </c>
      <c r="G105" s="8">
        <v>0</v>
      </c>
      <c r="H105" s="8">
        <v>137990274</v>
      </c>
      <c r="I105" s="8">
        <v>0</v>
      </c>
      <c r="J105" s="8">
        <v>137990274</v>
      </c>
      <c r="K105" s="8">
        <v>137990274</v>
      </c>
      <c r="L105" s="8">
        <v>0</v>
      </c>
      <c r="M105" s="8">
        <v>137990274</v>
      </c>
      <c r="N105" s="8">
        <v>0</v>
      </c>
      <c r="O105" s="8">
        <v>137990274</v>
      </c>
    </row>
    <row r="106" spans="1:15" ht="31.2">
      <c r="A106" s="4" t="s">
        <v>85</v>
      </c>
      <c r="B106" s="4" t="s">
        <v>391</v>
      </c>
      <c r="C106" s="4" t="s">
        <v>322</v>
      </c>
      <c r="D106" s="4" t="s">
        <v>356</v>
      </c>
      <c r="E106" s="7" t="s">
        <v>357</v>
      </c>
      <c r="F106" s="8">
        <v>461</v>
      </c>
      <c r="G106" s="8">
        <v>0</v>
      </c>
      <c r="H106" s="8">
        <v>461</v>
      </c>
      <c r="I106" s="8">
        <v>0</v>
      </c>
      <c r="J106" s="8">
        <v>461</v>
      </c>
      <c r="K106" s="8">
        <v>461</v>
      </c>
      <c r="L106" s="8">
        <v>0</v>
      </c>
      <c r="M106" s="8">
        <v>461</v>
      </c>
      <c r="N106" s="8">
        <v>0</v>
      </c>
      <c r="O106" s="8">
        <v>461</v>
      </c>
    </row>
    <row r="107" spans="1:15" ht="78">
      <c r="A107" s="4" t="s">
        <v>85</v>
      </c>
      <c r="B107" s="4" t="s">
        <v>391</v>
      </c>
      <c r="C107" s="4" t="s">
        <v>322</v>
      </c>
      <c r="D107" s="4" t="s">
        <v>367</v>
      </c>
      <c r="E107" s="7" t="s">
        <v>368</v>
      </c>
      <c r="F107" s="8">
        <v>364254</v>
      </c>
      <c r="G107" s="8">
        <v>0</v>
      </c>
      <c r="H107" s="8">
        <v>364254</v>
      </c>
      <c r="I107" s="8">
        <v>0</v>
      </c>
      <c r="J107" s="8">
        <v>364254</v>
      </c>
      <c r="K107" s="8">
        <v>364254</v>
      </c>
      <c r="L107" s="8">
        <v>0</v>
      </c>
      <c r="M107" s="8">
        <v>364254</v>
      </c>
      <c r="N107" s="8">
        <v>0</v>
      </c>
      <c r="O107" s="8">
        <v>364254</v>
      </c>
    </row>
    <row r="108" spans="1:15" ht="31.2">
      <c r="A108" s="4" t="s">
        <v>85</v>
      </c>
      <c r="B108" s="4" t="s">
        <v>391</v>
      </c>
      <c r="C108" s="4" t="s">
        <v>322</v>
      </c>
      <c r="D108" s="4" t="s">
        <v>410</v>
      </c>
      <c r="E108" s="7" t="s">
        <v>411</v>
      </c>
      <c r="F108" s="8">
        <v>50983709</v>
      </c>
      <c r="G108" s="8">
        <v>0</v>
      </c>
      <c r="H108" s="8">
        <v>50983709</v>
      </c>
      <c r="I108" s="8">
        <v>0</v>
      </c>
      <c r="J108" s="8">
        <v>50983709</v>
      </c>
      <c r="K108" s="8">
        <v>50983709</v>
      </c>
      <c r="L108" s="8">
        <v>0</v>
      </c>
      <c r="M108" s="8">
        <v>50983709</v>
      </c>
      <c r="N108" s="8">
        <v>0</v>
      </c>
      <c r="O108" s="8">
        <v>50983709</v>
      </c>
    </row>
    <row r="109" spans="1:15" ht="46.8">
      <c r="A109" s="4" t="s">
        <v>85</v>
      </c>
      <c r="B109" s="4" t="s">
        <v>391</v>
      </c>
      <c r="C109" s="4" t="s">
        <v>322</v>
      </c>
      <c r="D109" s="4" t="s">
        <v>412</v>
      </c>
      <c r="E109" s="7" t="s">
        <v>413</v>
      </c>
      <c r="F109" s="8">
        <v>49833277</v>
      </c>
      <c r="G109" s="8">
        <v>0</v>
      </c>
      <c r="H109" s="8">
        <v>49833277</v>
      </c>
      <c r="I109" s="8">
        <v>0</v>
      </c>
      <c r="J109" s="8">
        <v>49833277</v>
      </c>
      <c r="K109" s="8">
        <v>49833277</v>
      </c>
      <c r="L109" s="8">
        <v>0</v>
      </c>
      <c r="M109" s="8">
        <v>49833277</v>
      </c>
      <c r="N109" s="8">
        <v>0</v>
      </c>
      <c r="O109" s="8">
        <v>49833277</v>
      </c>
    </row>
    <row r="110" spans="1:15" ht="62.4">
      <c r="A110" s="4" t="s">
        <v>85</v>
      </c>
      <c r="B110" s="4" t="s">
        <v>391</v>
      </c>
      <c r="C110" s="4" t="s">
        <v>322</v>
      </c>
      <c r="D110" s="4" t="s">
        <v>342</v>
      </c>
      <c r="E110" s="7" t="s">
        <v>343</v>
      </c>
      <c r="F110" s="8">
        <v>36808573</v>
      </c>
      <c r="G110" s="8">
        <v>0</v>
      </c>
      <c r="H110" s="8">
        <v>36808573</v>
      </c>
      <c r="I110" s="8">
        <v>0</v>
      </c>
      <c r="J110" s="8">
        <v>36808573</v>
      </c>
      <c r="K110" s="8">
        <v>36808573</v>
      </c>
      <c r="L110" s="8">
        <v>0</v>
      </c>
      <c r="M110" s="8">
        <v>36808573</v>
      </c>
      <c r="N110" s="8">
        <v>0</v>
      </c>
      <c r="O110" s="8">
        <v>36808573</v>
      </c>
    </row>
    <row r="111" spans="1:15">
      <c r="A111" s="4" t="s">
        <v>85</v>
      </c>
      <c r="B111" s="4" t="s">
        <v>414</v>
      </c>
      <c r="C111" s="4" t="s">
        <v>68</v>
      </c>
      <c r="D111" s="4" t="s">
        <v>68</v>
      </c>
      <c r="E111" s="7" t="s">
        <v>415</v>
      </c>
      <c r="F111" s="8">
        <v>11500000</v>
      </c>
      <c r="G111" s="8">
        <v>11500000</v>
      </c>
      <c r="H111" s="8">
        <v>0</v>
      </c>
      <c r="I111" s="8">
        <v>0</v>
      </c>
      <c r="J111" s="8">
        <v>0</v>
      </c>
      <c r="K111" s="8">
        <v>11500000</v>
      </c>
      <c r="L111" s="8">
        <v>11500000</v>
      </c>
      <c r="M111" s="8">
        <v>0</v>
      </c>
      <c r="N111" s="8">
        <v>0</v>
      </c>
      <c r="O111" s="8">
        <v>0</v>
      </c>
    </row>
    <row r="112" spans="1:15">
      <c r="A112" s="4" t="s">
        <v>85</v>
      </c>
      <c r="B112" s="4" t="s">
        <v>414</v>
      </c>
      <c r="C112" s="4" t="s">
        <v>338</v>
      </c>
      <c r="D112" s="4" t="s">
        <v>68</v>
      </c>
      <c r="E112" s="7" t="s">
        <v>339</v>
      </c>
      <c r="F112" s="8">
        <v>11500000</v>
      </c>
      <c r="G112" s="8">
        <v>11500000</v>
      </c>
      <c r="H112" s="8">
        <v>0</v>
      </c>
      <c r="I112" s="8">
        <v>0</v>
      </c>
      <c r="J112" s="8">
        <v>0</v>
      </c>
      <c r="K112" s="8">
        <v>11500000</v>
      </c>
      <c r="L112" s="8">
        <v>11500000</v>
      </c>
      <c r="M112" s="8">
        <v>0</v>
      </c>
      <c r="N112" s="8">
        <v>0</v>
      </c>
      <c r="O112" s="8">
        <v>0</v>
      </c>
    </row>
    <row r="113" spans="1:15" ht="93.6">
      <c r="A113" s="4" t="s">
        <v>85</v>
      </c>
      <c r="B113" s="4" t="s">
        <v>414</v>
      </c>
      <c r="C113" s="4" t="s">
        <v>338</v>
      </c>
      <c r="D113" s="4" t="s">
        <v>340</v>
      </c>
      <c r="E113" s="7" t="s">
        <v>341</v>
      </c>
      <c r="F113" s="8">
        <v>11500000</v>
      </c>
      <c r="G113" s="8">
        <v>11500000</v>
      </c>
      <c r="H113" s="8">
        <v>0</v>
      </c>
      <c r="I113" s="8">
        <v>0</v>
      </c>
      <c r="J113" s="8">
        <v>0</v>
      </c>
      <c r="K113" s="8">
        <v>11500000</v>
      </c>
      <c r="L113" s="8">
        <v>11500000</v>
      </c>
      <c r="M113" s="8">
        <v>0</v>
      </c>
      <c r="N113" s="8">
        <v>0</v>
      </c>
      <c r="O113" s="8">
        <v>0</v>
      </c>
    </row>
    <row r="114" spans="1:15">
      <c r="A114" s="4" t="s">
        <v>85</v>
      </c>
      <c r="B114" s="4" t="s">
        <v>416</v>
      </c>
      <c r="C114" s="4" t="s">
        <v>68</v>
      </c>
      <c r="D114" s="4" t="s">
        <v>68</v>
      </c>
      <c r="E114" s="7" t="s">
        <v>345</v>
      </c>
      <c r="F114" s="8">
        <v>3889011443</v>
      </c>
      <c r="G114" s="8">
        <v>262648903</v>
      </c>
      <c r="H114" s="8">
        <v>3626362540</v>
      </c>
      <c r="I114" s="8">
        <v>437692224</v>
      </c>
      <c r="J114" s="8">
        <v>3188670316</v>
      </c>
      <c r="K114" s="8">
        <v>3889011443</v>
      </c>
      <c r="L114" s="8">
        <v>262648903</v>
      </c>
      <c r="M114" s="8">
        <v>3626362540</v>
      </c>
      <c r="N114" s="8">
        <v>437692224</v>
      </c>
      <c r="O114" s="8">
        <v>3188670316</v>
      </c>
    </row>
    <row r="115" spans="1:15">
      <c r="A115" s="4" t="s">
        <v>85</v>
      </c>
      <c r="B115" s="4" t="s">
        <v>416</v>
      </c>
      <c r="C115" s="4" t="s">
        <v>364</v>
      </c>
      <c r="D115" s="4" t="s">
        <v>68</v>
      </c>
      <c r="E115" s="7" t="s">
        <v>21</v>
      </c>
      <c r="F115" s="8">
        <v>293563764</v>
      </c>
      <c r="G115" s="8">
        <v>0</v>
      </c>
      <c r="H115" s="8">
        <v>293563764</v>
      </c>
      <c r="I115" s="8">
        <v>0</v>
      </c>
      <c r="J115" s="8">
        <v>293563764</v>
      </c>
      <c r="K115" s="8">
        <v>293563764</v>
      </c>
      <c r="L115" s="8">
        <v>0</v>
      </c>
      <c r="M115" s="8">
        <v>293563764</v>
      </c>
      <c r="N115" s="8">
        <v>0</v>
      </c>
      <c r="O115" s="8">
        <v>293563764</v>
      </c>
    </row>
    <row r="116" spans="1:15" ht="31.2">
      <c r="A116" s="4" t="s">
        <v>85</v>
      </c>
      <c r="B116" s="4" t="s">
        <v>416</v>
      </c>
      <c r="C116" s="4" t="s">
        <v>364</v>
      </c>
      <c r="D116" s="4" t="s">
        <v>365</v>
      </c>
      <c r="E116" s="7" t="s">
        <v>366</v>
      </c>
      <c r="F116" s="8">
        <v>435311</v>
      </c>
      <c r="G116" s="8">
        <v>0</v>
      </c>
      <c r="H116" s="8">
        <v>435311</v>
      </c>
      <c r="I116" s="8">
        <v>0</v>
      </c>
      <c r="J116" s="8">
        <v>435311</v>
      </c>
      <c r="K116" s="8">
        <v>435311</v>
      </c>
      <c r="L116" s="8">
        <v>0</v>
      </c>
      <c r="M116" s="8">
        <v>435311</v>
      </c>
      <c r="N116" s="8">
        <v>0</v>
      </c>
      <c r="O116" s="8">
        <v>435311</v>
      </c>
    </row>
    <row r="117" spans="1:15" ht="31.2">
      <c r="A117" s="4" t="s">
        <v>85</v>
      </c>
      <c r="B117" s="4" t="s">
        <v>416</v>
      </c>
      <c r="C117" s="4" t="s">
        <v>364</v>
      </c>
      <c r="D117" s="4" t="s">
        <v>417</v>
      </c>
      <c r="E117" s="7" t="s">
        <v>418</v>
      </c>
      <c r="F117" s="8">
        <v>112230864</v>
      </c>
      <c r="G117" s="8">
        <v>0</v>
      </c>
      <c r="H117" s="8">
        <v>112230864</v>
      </c>
      <c r="I117" s="8">
        <v>0</v>
      </c>
      <c r="J117" s="8">
        <v>112230864</v>
      </c>
      <c r="K117" s="8">
        <v>112230864</v>
      </c>
      <c r="L117" s="8">
        <v>0</v>
      </c>
      <c r="M117" s="8">
        <v>112230864</v>
      </c>
      <c r="N117" s="8">
        <v>0</v>
      </c>
      <c r="O117" s="8">
        <v>112230864</v>
      </c>
    </row>
    <row r="118" spans="1:15" ht="46.8">
      <c r="A118" s="4" t="s">
        <v>85</v>
      </c>
      <c r="B118" s="4" t="s">
        <v>416</v>
      </c>
      <c r="C118" s="4" t="s">
        <v>364</v>
      </c>
      <c r="D118" s="4" t="s">
        <v>419</v>
      </c>
      <c r="E118" s="7" t="s">
        <v>420</v>
      </c>
      <c r="F118" s="8">
        <v>180897589</v>
      </c>
      <c r="G118" s="8">
        <v>0</v>
      </c>
      <c r="H118" s="8">
        <v>180897589</v>
      </c>
      <c r="I118" s="8">
        <v>0</v>
      </c>
      <c r="J118" s="8">
        <v>180897589</v>
      </c>
      <c r="K118" s="8">
        <v>180897589</v>
      </c>
      <c r="L118" s="8">
        <v>0</v>
      </c>
      <c r="M118" s="8">
        <v>180897589</v>
      </c>
      <c r="N118" s="8">
        <v>0</v>
      </c>
      <c r="O118" s="8">
        <v>180897589</v>
      </c>
    </row>
    <row r="119" spans="1:15">
      <c r="A119" s="4" t="s">
        <v>85</v>
      </c>
      <c r="B119" s="4" t="s">
        <v>416</v>
      </c>
      <c r="C119" s="4" t="s">
        <v>421</v>
      </c>
      <c r="D119" s="4" t="s">
        <v>68</v>
      </c>
      <c r="E119" s="7" t="s">
        <v>26</v>
      </c>
      <c r="F119" s="8">
        <v>1750768900</v>
      </c>
      <c r="G119" s="8">
        <v>262615334</v>
      </c>
      <c r="H119" s="8">
        <v>1488153566</v>
      </c>
      <c r="I119" s="8">
        <v>437692224</v>
      </c>
      <c r="J119" s="8">
        <v>1050461342</v>
      </c>
      <c r="K119" s="8">
        <v>1750768900</v>
      </c>
      <c r="L119" s="8">
        <v>262615334</v>
      </c>
      <c r="M119" s="8">
        <v>1488153566</v>
      </c>
      <c r="N119" s="8">
        <v>437692224</v>
      </c>
      <c r="O119" s="8">
        <v>1050461342</v>
      </c>
    </row>
    <row r="120" spans="1:15">
      <c r="A120" s="4" t="s">
        <v>85</v>
      </c>
      <c r="B120" s="4" t="s">
        <v>416</v>
      </c>
      <c r="C120" s="4" t="s">
        <v>421</v>
      </c>
      <c r="D120" s="4" t="s">
        <v>422</v>
      </c>
      <c r="E120" s="7" t="s">
        <v>423</v>
      </c>
      <c r="F120" s="8">
        <v>1750768900</v>
      </c>
      <c r="G120" s="8">
        <v>262615334</v>
      </c>
      <c r="H120" s="8">
        <v>1488153566</v>
      </c>
      <c r="I120" s="8">
        <v>437692224</v>
      </c>
      <c r="J120" s="8">
        <v>1050461342</v>
      </c>
      <c r="K120" s="8">
        <v>1750768900</v>
      </c>
      <c r="L120" s="8">
        <v>262615334</v>
      </c>
      <c r="M120" s="8">
        <v>1488153566</v>
      </c>
      <c r="N120" s="8">
        <v>437692224</v>
      </c>
      <c r="O120" s="8">
        <v>1050461342</v>
      </c>
    </row>
    <row r="121" spans="1:15">
      <c r="A121" s="4" t="s">
        <v>85</v>
      </c>
      <c r="B121" s="4" t="s">
        <v>416</v>
      </c>
      <c r="C121" s="4" t="s">
        <v>399</v>
      </c>
      <c r="D121" s="4" t="s">
        <v>68</v>
      </c>
      <c r="E121" s="7" t="s">
        <v>214</v>
      </c>
      <c r="F121" s="8">
        <v>6894580</v>
      </c>
      <c r="G121" s="8">
        <v>0</v>
      </c>
      <c r="H121" s="8">
        <v>6894580</v>
      </c>
      <c r="I121" s="8">
        <v>0</v>
      </c>
      <c r="J121" s="8">
        <v>6894580</v>
      </c>
      <c r="K121" s="8">
        <v>6894580</v>
      </c>
      <c r="L121" s="8">
        <v>0</v>
      </c>
      <c r="M121" s="8">
        <v>6894580</v>
      </c>
      <c r="N121" s="8">
        <v>0</v>
      </c>
      <c r="O121" s="8">
        <v>6894580</v>
      </c>
    </row>
    <row r="122" spans="1:15">
      <c r="A122" s="4" t="s">
        <v>85</v>
      </c>
      <c r="B122" s="4" t="s">
        <v>416</v>
      </c>
      <c r="C122" s="4" t="s">
        <v>399</v>
      </c>
      <c r="D122" s="4" t="s">
        <v>424</v>
      </c>
      <c r="E122" s="7" t="s">
        <v>425</v>
      </c>
      <c r="F122" s="8">
        <v>6894580</v>
      </c>
      <c r="G122" s="8">
        <v>0</v>
      </c>
      <c r="H122" s="8">
        <v>6894580</v>
      </c>
      <c r="I122" s="8">
        <v>0</v>
      </c>
      <c r="J122" s="8">
        <v>6894580</v>
      </c>
      <c r="K122" s="8">
        <v>6894580</v>
      </c>
      <c r="L122" s="8">
        <v>0</v>
      </c>
      <c r="M122" s="8">
        <v>6894580</v>
      </c>
      <c r="N122" s="8">
        <v>0</v>
      </c>
      <c r="O122" s="8">
        <v>6894580</v>
      </c>
    </row>
    <row r="123" spans="1:15">
      <c r="A123" s="4" t="s">
        <v>85</v>
      </c>
      <c r="B123" s="4" t="s">
        <v>416</v>
      </c>
      <c r="C123" s="4" t="s">
        <v>335</v>
      </c>
      <c r="D123" s="4" t="s">
        <v>68</v>
      </c>
      <c r="E123" s="7" t="s">
        <v>25</v>
      </c>
      <c r="F123" s="8">
        <v>65708</v>
      </c>
      <c r="G123" s="8">
        <v>0</v>
      </c>
      <c r="H123" s="8">
        <v>65708</v>
      </c>
      <c r="I123" s="8">
        <v>0</v>
      </c>
      <c r="J123" s="8">
        <v>65708</v>
      </c>
      <c r="K123" s="8">
        <v>65708</v>
      </c>
      <c r="L123" s="8">
        <v>0</v>
      </c>
      <c r="M123" s="8">
        <v>65708</v>
      </c>
      <c r="N123" s="8">
        <v>0</v>
      </c>
      <c r="O123" s="8">
        <v>65708</v>
      </c>
    </row>
    <row r="124" spans="1:15">
      <c r="A124" s="4" t="s">
        <v>85</v>
      </c>
      <c r="B124" s="4" t="s">
        <v>416</v>
      </c>
      <c r="C124" s="4" t="s">
        <v>335</v>
      </c>
      <c r="D124" s="4" t="s">
        <v>346</v>
      </c>
      <c r="E124" s="7" t="s">
        <v>347</v>
      </c>
      <c r="F124" s="8">
        <v>65708</v>
      </c>
      <c r="G124" s="8">
        <v>0</v>
      </c>
      <c r="H124" s="8">
        <v>65708</v>
      </c>
      <c r="I124" s="8">
        <v>0</v>
      </c>
      <c r="J124" s="8">
        <v>65708</v>
      </c>
      <c r="K124" s="8">
        <v>65708</v>
      </c>
      <c r="L124" s="8">
        <v>0</v>
      </c>
      <c r="M124" s="8">
        <v>65708</v>
      </c>
      <c r="N124" s="8">
        <v>0</v>
      </c>
      <c r="O124" s="8">
        <v>65708</v>
      </c>
    </row>
    <row r="125" spans="1:15">
      <c r="A125" s="4" t="s">
        <v>85</v>
      </c>
      <c r="B125" s="4" t="s">
        <v>416</v>
      </c>
      <c r="C125" s="4" t="s">
        <v>348</v>
      </c>
      <c r="D125" s="4" t="s">
        <v>68</v>
      </c>
      <c r="E125" s="7" t="s">
        <v>349</v>
      </c>
      <c r="F125" s="8">
        <v>267403876</v>
      </c>
      <c r="G125" s="8">
        <v>0</v>
      </c>
      <c r="H125" s="8">
        <v>267403876</v>
      </c>
      <c r="I125" s="8">
        <v>0</v>
      </c>
      <c r="J125" s="8">
        <v>267403876</v>
      </c>
      <c r="K125" s="8">
        <v>267403876</v>
      </c>
      <c r="L125" s="8">
        <v>0</v>
      </c>
      <c r="M125" s="8">
        <v>267403876</v>
      </c>
      <c r="N125" s="8">
        <v>0</v>
      </c>
      <c r="O125" s="8">
        <v>267403876</v>
      </c>
    </row>
    <row r="126" spans="1:15" ht="62.4">
      <c r="A126" s="4" t="s">
        <v>85</v>
      </c>
      <c r="B126" s="4" t="s">
        <v>416</v>
      </c>
      <c r="C126" s="4" t="s">
        <v>348</v>
      </c>
      <c r="D126" s="4" t="s">
        <v>350</v>
      </c>
      <c r="E126" s="7" t="s">
        <v>351</v>
      </c>
      <c r="F126" s="8">
        <v>267403876</v>
      </c>
      <c r="G126" s="8">
        <v>0</v>
      </c>
      <c r="H126" s="8">
        <v>267403876</v>
      </c>
      <c r="I126" s="8">
        <v>0</v>
      </c>
      <c r="J126" s="8">
        <v>267403876</v>
      </c>
      <c r="K126" s="8">
        <v>267403876</v>
      </c>
      <c r="L126" s="8">
        <v>0</v>
      </c>
      <c r="M126" s="8">
        <v>267403876</v>
      </c>
      <c r="N126" s="8">
        <v>0</v>
      </c>
      <c r="O126" s="8">
        <v>267403876</v>
      </c>
    </row>
    <row r="127" spans="1:15">
      <c r="A127" s="4" t="s">
        <v>85</v>
      </c>
      <c r="B127" s="4" t="s">
        <v>416</v>
      </c>
      <c r="C127" s="4" t="s">
        <v>426</v>
      </c>
      <c r="D127" s="4" t="s">
        <v>68</v>
      </c>
      <c r="E127" s="7" t="s">
        <v>427</v>
      </c>
      <c r="F127" s="8">
        <v>1350000</v>
      </c>
      <c r="G127" s="8">
        <v>0</v>
      </c>
      <c r="H127" s="8">
        <v>1350000</v>
      </c>
      <c r="I127" s="8">
        <v>0</v>
      </c>
      <c r="J127" s="8">
        <v>1350000</v>
      </c>
      <c r="K127" s="8">
        <v>1350000</v>
      </c>
      <c r="L127" s="8">
        <v>0</v>
      </c>
      <c r="M127" s="8">
        <v>1350000</v>
      </c>
      <c r="N127" s="8">
        <v>0</v>
      </c>
      <c r="O127" s="8">
        <v>1350000</v>
      </c>
    </row>
    <row r="128" spans="1:15" ht="31.2">
      <c r="A128" s="4" t="s">
        <v>85</v>
      </c>
      <c r="B128" s="4" t="s">
        <v>416</v>
      </c>
      <c r="C128" s="4" t="s">
        <v>426</v>
      </c>
      <c r="D128" s="4" t="s">
        <v>428</v>
      </c>
      <c r="E128" s="7" t="s">
        <v>429</v>
      </c>
      <c r="F128" s="8">
        <v>1350000</v>
      </c>
      <c r="G128" s="8">
        <v>0</v>
      </c>
      <c r="H128" s="8">
        <v>1350000</v>
      </c>
      <c r="I128" s="8">
        <v>0</v>
      </c>
      <c r="J128" s="8">
        <v>1350000</v>
      </c>
      <c r="K128" s="8">
        <v>1350000</v>
      </c>
      <c r="L128" s="8">
        <v>0</v>
      </c>
      <c r="M128" s="8">
        <v>1350000</v>
      </c>
      <c r="N128" s="8">
        <v>0</v>
      </c>
      <c r="O128" s="8">
        <v>1350000</v>
      </c>
    </row>
    <row r="129" spans="1:15" ht="46.8">
      <c r="A129" s="4" t="s">
        <v>85</v>
      </c>
      <c r="B129" s="4" t="s">
        <v>416</v>
      </c>
      <c r="C129" s="4" t="s">
        <v>314</v>
      </c>
      <c r="D129" s="4" t="s">
        <v>68</v>
      </c>
      <c r="E129" s="7" t="s">
        <v>315</v>
      </c>
      <c r="F129" s="8">
        <v>1567467188</v>
      </c>
      <c r="G129" s="8">
        <v>0</v>
      </c>
      <c r="H129" s="8">
        <v>1567467188</v>
      </c>
      <c r="I129" s="8">
        <v>0</v>
      </c>
      <c r="J129" s="8">
        <v>1567467188</v>
      </c>
      <c r="K129" s="8">
        <v>1567467188</v>
      </c>
      <c r="L129" s="8">
        <v>0</v>
      </c>
      <c r="M129" s="8">
        <v>1567467188</v>
      </c>
      <c r="N129" s="8">
        <v>0</v>
      </c>
      <c r="O129" s="8">
        <v>1567467188</v>
      </c>
    </row>
    <row r="130" spans="1:15">
      <c r="A130" s="4" t="s">
        <v>85</v>
      </c>
      <c r="B130" s="4" t="s">
        <v>416</v>
      </c>
      <c r="C130" s="4" t="s">
        <v>314</v>
      </c>
      <c r="D130" s="4" t="s">
        <v>430</v>
      </c>
      <c r="E130" s="7" t="s">
        <v>431</v>
      </c>
      <c r="F130" s="8">
        <v>12301582</v>
      </c>
      <c r="G130" s="8">
        <v>0</v>
      </c>
      <c r="H130" s="8">
        <v>12301582</v>
      </c>
      <c r="I130" s="8">
        <v>0</v>
      </c>
      <c r="J130" s="8">
        <v>12301582</v>
      </c>
      <c r="K130" s="8">
        <v>12301582</v>
      </c>
      <c r="L130" s="8">
        <v>0</v>
      </c>
      <c r="M130" s="8">
        <v>12301582</v>
      </c>
      <c r="N130" s="8">
        <v>0</v>
      </c>
      <c r="O130" s="8">
        <v>12301582</v>
      </c>
    </row>
    <row r="131" spans="1:15">
      <c r="A131" s="4" t="s">
        <v>85</v>
      </c>
      <c r="B131" s="4" t="s">
        <v>416</v>
      </c>
      <c r="C131" s="4" t="s">
        <v>314</v>
      </c>
      <c r="D131" s="4" t="s">
        <v>352</v>
      </c>
      <c r="E131" s="7" t="s">
        <v>353</v>
      </c>
      <c r="F131" s="8">
        <v>1403385332</v>
      </c>
      <c r="G131" s="8">
        <v>0</v>
      </c>
      <c r="H131" s="8">
        <v>1403385332</v>
      </c>
      <c r="I131" s="8">
        <v>0</v>
      </c>
      <c r="J131" s="8">
        <v>1403385332</v>
      </c>
      <c r="K131" s="8">
        <v>1403385332</v>
      </c>
      <c r="L131" s="8">
        <v>0</v>
      </c>
      <c r="M131" s="8">
        <v>1403385332</v>
      </c>
      <c r="N131" s="8">
        <v>0</v>
      </c>
      <c r="O131" s="8">
        <v>1403385332</v>
      </c>
    </row>
    <row r="132" spans="1:15">
      <c r="A132" s="4" t="s">
        <v>85</v>
      </c>
      <c r="B132" s="4" t="s">
        <v>416</v>
      </c>
      <c r="C132" s="4" t="s">
        <v>314</v>
      </c>
      <c r="D132" s="4" t="s">
        <v>406</v>
      </c>
      <c r="E132" s="7" t="s">
        <v>407</v>
      </c>
      <c r="F132" s="8">
        <v>1000000</v>
      </c>
      <c r="G132" s="8">
        <v>0</v>
      </c>
      <c r="H132" s="8">
        <v>1000000</v>
      </c>
      <c r="I132" s="8">
        <v>0</v>
      </c>
      <c r="J132" s="8">
        <v>1000000</v>
      </c>
      <c r="K132" s="8">
        <v>1000000</v>
      </c>
      <c r="L132" s="8">
        <v>0</v>
      </c>
      <c r="M132" s="8">
        <v>1000000</v>
      </c>
      <c r="N132" s="8">
        <v>0</v>
      </c>
      <c r="O132" s="8">
        <v>1000000</v>
      </c>
    </row>
    <row r="133" spans="1:15">
      <c r="A133" s="4" t="s">
        <v>85</v>
      </c>
      <c r="B133" s="4" t="s">
        <v>416</v>
      </c>
      <c r="C133" s="4" t="s">
        <v>314</v>
      </c>
      <c r="D133" s="4" t="s">
        <v>354</v>
      </c>
      <c r="E133" s="7" t="s">
        <v>355</v>
      </c>
      <c r="F133" s="8">
        <v>150780274</v>
      </c>
      <c r="G133" s="8">
        <v>0</v>
      </c>
      <c r="H133" s="8">
        <v>150780274</v>
      </c>
      <c r="I133" s="8">
        <v>0</v>
      </c>
      <c r="J133" s="8">
        <v>150780274</v>
      </c>
      <c r="K133" s="8">
        <v>150780274</v>
      </c>
      <c r="L133" s="8">
        <v>0</v>
      </c>
      <c r="M133" s="8">
        <v>150780274</v>
      </c>
      <c r="N133" s="8">
        <v>0</v>
      </c>
      <c r="O133" s="8">
        <v>150780274</v>
      </c>
    </row>
    <row r="134" spans="1:15" ht="31.2">
      <c r="A134" s="4" t="s">
        <v>85</v>
      </c>
      <c r="B134" s="4" t="s">
        <v>416</v>
      </c>
      <c r="C134" s="4" t="s">
        <v>318</v>
      </c>
      <c r="D134" s="4" t="s">
        <v>68</v>
      </c>
      <c r="E134" s="7" t="s">
        <v>319</v>
      </c>
      <c r="F134" s="8">
        <v>800000</v>
      </c>
      <c r="G134" s="8">
        <v>0</v>
      </c>
      <c r="H134" s="8">
        <v>800000</v>
      </c>
      <c r="I134" s="8">
        <v>0</v>
      </c>
      <c r="J134" s="8">
        <v>800000</v>
      </c>
      <c r="K134" s="8">
        <v>800000</v>
      </c>
      <c r="L134" s="8">
        <v>0</v>
      </c>
      <c r="M134" s="8">
        <v>800000</v>
      </c>
      <c r="N134" s="8">
        <v>0</v>
      </c>
      <c r="O134" s="8">
        <v>800000</v>
      </c>
    </row>
    <row r="135" spans="1:15">
      <c r="A135" s="4" t="s">
        <v>85</v>
      </c>
      <c r="B135" s="4" t="s">
        <v>416</v>
      </c>
      <c r="C135" s="4" t="s">
        <v>318</v>
      </c>
      <c r="D135" s="4" t="s">
        <v>432</v>
      </c>
      <c r="E135" s="7" t="s">
        <v>433</v>
      </c>
      <c r="F135" s="8">
        <v>500000</v>
      </c>
      <c r="G135" s="8">
        <v>0</v>
      </c>
      <c r="H135" s="8">
        <v>500000</v>
      </c>
      <c r="I135" s="8">
        <v>0</v>
      </c>
      <c r="J135" s="8">
        <v>500000</v>
      </c>
      <c r="K135" s="8">
        <v>500000</v>
      </c>
      <c r="L135" s="8">
        <v>0</v>
      </c>
      <c r="M135" s="8">
        <v>500000</v>
      </c>
      <c r="N135" s="8">
        <v>0</v>
      </c>
      <c r="O135" s="8">
        <v>500000</v>
      </c>
    </row>
    <row r="136" spans="1:15">
      <c r="A136" s="4" t="s">
        <v>85</v>
      </c>
      <c r="B136" s="4" t="s">
        <v>416</v>
      </c>
      <c r="C136" s="4" t="s">
        <v>318</v>
      </c>
      <c r="D136" s="4" t="s">
        <v>434</v>
      </c>
      <c r="E136" s="7" t="s">
        <v>435</v>
      </c>
      <c r="F136" s="8">
        <v>300000</v>
      </c>
      <c r="G136" s="8">
        <v>0</v>
      </c>
      <c r="H136" s="8">
        <v>300000</v>
      </c>
      <c r="I136" s="8">
        <v>0</v>
      </c>
      <c r="J136" s="8">
        <v>300000</v>
      </c>
      <c r="K136" s="8">
        <v>300000</v>
      </c>
      <c r="L136" s="8">
        <v>0</v>
      </c>
      <c r="M136" s="8">
        <v>300000</v>
      </c>
      <c r="N136" s="8">
        <v>0</v>
      </c>
      <c r="O136" s="8">
        <v>300000</v>
      </c>
    </row>
    <row r="137" spans="1:15">
      <c r="A137" s="4" t="s">
        <v>85</v>
      </c>
      <c r="B137" s="4" t="s">
        <v>416</v>
      </c>
      <c r="C137" s="4" t="s">
        <v>322</v>
      </c>
      <c r="D137" s="4" t="s">
        <v>68</v>
      </c>
      <c r="E137" s="7" t="s">
        <v>323</v>
      </c>
      <c r="F137" s="8">
        <v>697427</v>
      </c>
      <c r="G137" s="8">
        <v>33569</v>
      </c>
      <c r="H137" s="8">
        <v>663858</v>
      </c>
      <c r="I137" s="8">
        <v>0</v>
      </c>
      <c r="J137" s="8">
        <v>663858</v>
      </c>
      <c r="K137" s="8">
        <v>697427</v>
      </c>
      <c r="L137" s="8">
        <v>33569</v>
      </c>
      <c r="M137" s="8">
        <v>663858</v>
      </c>
      <c r="N137" s="8">
        <v>0</v>
      </c>
      <c r="O137" s="8">
        <v>663858</v>
      </c>
    </row>
    <row r="138" spans="1:15" ht="31.2">
      <c r="A138" s="4" t="s">
        <v>85</v>
      </c>
      <c r="B138" s="4" t="s">
        <v>416</v>
      </c>
      <c r="C138" s="4" t="s">
        <v>322</v>
      </c>
      <c r="D138" s="4" t="s">
        <v>356</v>
      </c>
      <c r="E138" s="7" t="s">
        <v>357</v>
      </c>
      <c r="F138" s="8">
        <v>55184</v>
      </c>
      <c r="G138" s="8">
        <v>0</v>
      </c>
      <c r="H138" s="8">
        <v>55184</v>
      </c>
      <c r="I138" s="8">
        <v>0</v>
      </c>
      <c r="J138" s="8">
        <v>55184</v>
      </c>
      <c r="K138" s="8">
        <v>55184</v>
      </c>
      <c r="L138" s="8">
        <v>0</v>
      </c>
      <c r="M138" s="8">
        <v>55184</v>
      </c>
      <c r="N138" s="8">
        <v>0</v>
      </c>
      <c r="O138" s="8">
        <v>55184</v>
      </c>
    </row>
    <row r="139" spans="1:15" ht="31.2">
      <c r="A139" s="4" t="s">
        <v>85</v>
      </c>
      <c r="B139" s="4" t="s">
        <v>416</v>
      </c>
      <c r="C139" s="4" t="s">
        <v>322</v>
      </c>
      <c r="D139" s="4" t="s">
        <v>410</v>
      </c>
      <c r="E139" s="7" t="s">
        <v>411</v>
      </c>
      <c r="F139" s="8">
        <v>297</v>
      </c>
      <c r="G139" s="8">
        <v>0</v>
      </c>
      <c r="H139" s="8">
        <v>297</v>
      </c>
      <c r="I139" s="8">
        <v>0</v>
      </c>
      <c r="J139" s="8">
        <v>297</v>
      </c>
      <c r="K139" s="8">
        <v>297</v>
      </c>
      <c r="L139" s="8">
        <v>0</v>
      </c>
      <c r="M139" s="8">
        <v>297</v>
      </c>
      <c r="N139" s="8">
        <v>0</v>
      </c>
      <c r="O139" s="8">
        <v>297</v>
      </c>
    </row>
    <row r="140" spans="1:15" ht="46.8">
      <c r="A140" s="4" t="s">
        <v>85</v>
      </c>
      <c r="B140" s="4" t="s">
        <v>416</v>
      </c>
      <c r="C140" s="4" t="s">
        <v>322</v>
      </c>
      <c r="D140" s="4" t="s">
        <v>412</v>
      </c>
      <c r="E140" s="7" t="s">
        <v>413</v>
      </c>
      <c r="F140" s="8">
        <v>120039</v>
      </c>
      <c r="G140" s="8">
        <v>0</v>
      </c>
      <c r="H140" s="8">
        <v>120039</v>
      </c>
      <c r="I140" s="8">
        <v>0</v>
      </c>
      <c r="J140" s="8">
        <v>120039</v>
      </c>
      <c r="K140" s="8">
        <v>120039</v>
      </c>
      <c r="L140" s="8">
        <v>0</v>
      </c>
      <c r="M140" s="8">
        <v>120039</v>
      </c>
      <c r="N140" s="8">
        <v>0</v>
      </c>
      <c r="O140" s="8">
        <v>120039</v>
      </c>
    </row>
    <row r="141" spans="1:15" ht="46.8">
      <c r="A141" s="4" t="s">
        <v>85</v>
      </c>
      <c r="B141" s="4" t="s">
        <v>416</v>
      </c>
      <c r="C141" s="4" t="s">
        <v>322</v>
      </c>
      <c r="D141" s="4" t="s">
        <v>436</v>
      </c>
      <c r="E141" s="7" t="s">
        <v>437</v>
      </c>
      <c r="F141" s="8">
        <v>3024</v>
      </c>
      <c r="G141" s="8">
        <v>0</v>
      </c>
      <c r="H141" s="8">
        <v>3024</v>
      </c>
      <c r="I141" s="8">
        <v>0</v>
      </c>
      <c r="J141" s="8">
        <v>3024</v>
      </c>
      <c r="K141" s="8">
        <v>3024</v>
      </c>
      <c r="L141" s="8">
        <v>0</v>
      </c>
      <c r="M141" s="8">
        <v>3024</v>
      </c>
      <c r="N141" s="8">
        <v>0</v>
      </c>
      <c r="O141" s="8">
        <v>3024</v>
      </c>
    </row>
    <row r="142" spans="1:15" ht="62.4">
      <c r="A142" s="4" t="s">
        <v>85</v>
      </c>
      <c r="B142" s="4" t="s">
        <v>416</v>
      </c>
      <c r="C142" s="4" t="s">
        <v>322</v>
      </c>
      <c r="D142" s="4" t="s">
        <v>438</v>
      </c>
      <c r="E142" s="7" t="s">
        <v>439</v>
      </c>
      <c r="F142" s="8">
        <v>33569</v>
      </c>
      <c r="G142" s="8">
        <v>33569</v>
      </c>
      <c r="H142" s="8">
        <v>0</v>
      </c>
      <c r="I142" s="8">
        <v>0</v>
      </c>
      <c r="J142" s="8">
        <v>0</v>
      </c>
      <c r="K142" s="8">
        <v>33569</v>
      </c>
      <c r="L142" s="8">
        <v>33569</v>
      </c>
      <c r="M142" s="8">
        <v>0</v>
      </c>
      <c r="N142" s="8">
        <v>0</v>
      </c>
      <c r="O142" s="8">
        <v>0</v>
      </c>
    </row>
    <row r="143" spans="1:15" ht="62.4">
      <c r="A143" s="4" t="s">
        <v>85</v>
      </c>
      <c r="B143" s="4" t="s">
        <v>416</v>
      </c>
      <c r="C143" s="4" t="s">
        <v>322</v>
      </c>
      <c r="D143" s="4" t="s">
        <v>342</v>
      </c>
      <c r="E143" s="7" t="s">
        <v>343</v>
      </c>
      <c r="F143" s="8">
        <v>485314</v>
      </c>
      <c r="G143" s="8">
        <v>0</v>
      </c>
      <c r="H143" s="8">
        <v>485314</v>
      </c>
      <c r="I143" s="8">
        <v>0</v>
      </c>
      <c r="J143" s="8">
        <v>485314</v>
      </c>
      <c r="K143" s="8">
        <v>485314</v>
      </c>
      <c r="L143" s="8">
        <v>0</v>
      </c>
      <c r="M143" s="8">
        <v>485314</v>
      </c>
      <c r="N143" s="8">
        <v>0</v>
      </c>
      <c r="O143" s="8">
        <v>485314</v>
      </c>
    </row>
    <row r="144" spans="1:15">
      <c r="A144" s="4" t="s">
        <v>85</v>
      </c>
      <c r="B144" s="4" t="s">
        <v>134</v>
      </c>
      <c r="C144" s="4" t="s">
        <v>68</v>
      </c>
      <c r="D144" s="4" t="s">
        <v>68</v>
      </c>
      <c r="E144" s="7" t="s">
        <v>440</v>
      </c>
      <c r="F144" s="8">
        <v>108849489827</v>
      </c>
      <c r="G144" s="8">
        <v>0</v>
      </c>
      <c r="H144" s="8">
        <v>108849489827</v>
      </c>
      <c r="I144" s="8">
        <v>0</v>
      </c>
      <c r="J144" s="8">
        <v>108849489827</v>
      </c>
      <c r="K144" s="8">
        <v>108849489827</v>
      </c>
      <c r="L144" s="8">
        <v>0</v>
      </c>
      <c r="M144" s="8">
        <v>108849489827</v>
      </c>
      <c r="N144" s="8">
        <v>0</v>
      </c>
      <c r="O144" s="8">
        <v>108849489827</v>
      </c>
    </row>
    <row r="145" spans="1:15" ht="31.2">
      <c r="A145" s="4" t="s">
        <v>85</v>
      </c>
      <c r="B145" s="4" t="s">
        <v>134</v>
      </c>
      <c r="C145" s="4" t="s">
        <v>441</v>
      </c>
      <c r="D145" s="4" t="s">
        <v>68</v>
      </c>
      <c r="E145" s="7" t="s">
        <v>442</v>
      </c>
      <c r="F145" s="8">
        <v>15590501330</v>
      </c>
      <c r="G145" s="8">
        <v>0</v>
      </c>
      <c r="H145" s="8">
        <v>15590501330</v>
      </c>
      <c r="I145" s="8">
        <v>0</v>
      </c>
      <c r="J145" s="8">
        <v>15590501330</v>
      </c>
      <c r="K145" s="8">
        <v>15590501330</v>
      </c>
      <c r="L145" s="8">
        <v>0</v>
      </c>
      <c r="M145" s="8">
        <v>15590501330</v>
      </c>
      <c r="N145" s="8">
        <v>0</v>
      </c>
      <c r="O145" s="8">
        <v>15590501330</v>
      </c>
    </row>
    <row r="146" spans="1:15" ht="62.4">
      <c r="A146" s="4" t="s">
        <v>85</v>
      </c>
      <c r="B146" s="4" t="s">
        <v>134</v>
      </c>
      <c r="C146" s="4" t="s">
        <v>441</v>
      </c>
      <c r="D146" s="4" t="s">
        <v>443</v>
      </c>
      <c r="E146" s="7" t="s">
        <v>444</v>
      </c>
      <c r="F146" s="8">
        <v>4207147000</v>
      </c>
      <c r="G146" s="8">
        <v>0</v>
      </c>
      <c r="H146" s="8">
        <v>4207147000</v>
      </c>
      <c r="I146" s="8">
        <v>0</v>
      </c>
      <c r="J146" s="8">
        <v>4207147000</v>
      </c>
      <c r="K146" s="8">
        <v>4207147000</v>
      </c>
      <c r="L146" s="8">
        <v>0</v>
      </c>
      <c r="M146" s="8">
        <v>4207147000</v>
      </c>
      <c r="N146" s="8">
        <v>0</v>
      </c>
      <c r="O146" s="8">
        <v>4207147000</v>
      </c>
    </row>
    <row r="147" spans="1:15" ht="62.4">
      <c r="A147" s="4" t="s">
        <v>85</v>
      </c>
      <c r="B147" s="4" t="s">
        <v>134</v>
      </c>
      <c r="C147" s="4" t="s">
        <v>441</v>
      </c>
      <c r="D147" s="4" t="s">
        <v>445</v>
      </c>
      <c r="E147" s="7" t="s">
        <v>446</v>
      </c>
      <c r="F147" s="8">
        <v>4373641696</v>
      </c>
      <c r="G147" s="8">
        <v>0</v>
      </c>
      <c r="H147" s="8">
        <v>4373641696</v>
      </c>
      <c r="I147" s="8">
        <v>0</v>
      </c>
      <c r="J147" s="8">
        <v>4373641696</v>
      </c>
      <c r="K147" s="8">
        <v>4373641696</v>
      </c>
      <c r="L147" s="8">
        <v>0</v>
      </c>
      <c r="M147" s="8">
        <v>4373641696</v>
      </c>
      <c r="N147" s="8">
        <v>0</v>
      </c>
      <c r="O147" s="8">
        <v>4373641696</v>
      </c>
    </row>
    <row r="148" spans="1:15" ht="78">
      <c r="A148" s="4" t="s">
        <v>85</v>
      </c>
      <c r="B148" s="4" t="s">
        <v>134</v>
      </c>
      <c r="C148" s="4" t="s">
        <v>441</v>
      </c>
      <c r="D148" s="4" t="s">
        <v>447</v>
      </c>
      <c r="E148" s="7" t="s">
        <v>448</v>
      </c>
      <c r="F148" s="8">
        <v>1311899334</v>
      </c>
      <c r="G148" s="8">
        <v>0</v>
      </c>
      <c r="H148" s="8">
        <v>1311899334</v>
      </c>
      <c r="I148" s="8">
        <v>0</v>
      </c>
      <c r="J148" s="8">
        <v>1311899334</v>
      </c>
      <c r="K148" s="8">
        <v>1311899334</v>
      </c>
      <c r="L148" s="8">
        <v>0</v>
      </c>
      <c r="M148" s="8">
        <v>1311899334</v>
      </c>
      <c r="N148" s="8">
        <v>0</v>
      </c>
      <c r="O148" s="8">
        <v>1311899334</v>
      </c>
    </row>
    <row r="149" spans="1:15" ht="78">
      <c r="A149" s="4" t="s">
        <v>85</v>
      </c>
      <c r="B149" s="4" t="s">
        <v>134</v>
      </c>
      <c r="C149" s="4" t="s">
        <v>441</v>
      </c>
      <c r="D149" s="4" t="s">
        <v>449</v>
      </c>
      <c r="E149" s="7" t="s">
        <v>450</v>
      </c>
      <c r="F149" s="8">
        <v>1529050300</v>
      </c>
      <c r="G149" s="8">
        <v>0</v>
      </c>
      <c r="H149" s="8">
        <v>1529050300</v>
      </c>
      <c r="I149" s="8">
        <v>0</v>
      </c>
      <c r="J149" s="8">
        <v>1529050300</v>
      </c>
      <c r="K149" s="8">
        <v>1529050300</v>
      </c>
      <c r="L149" s="8">
        <v>0</v>
      </c>
      <c r="M149" s="8">
        <v>1529050300</v>
      </c>
      <c r="N149" s="8">
        <v>0</v>
      </c>
      <c r="O149" s="8">
        <v>1529050300</v>
      </c>
    </row>
    <row r="150" spans="1:15" ht="46.8">
      <c r="A150" s="4" t="s">
        <v>85</v>
      </c>
      <c r="B150" s="4" t="s">
        <v>134</v>
      </c>
      <c r="C150" s="4" t="s">
        <v>441</v>
      </c>
      <c r="D150" s="4" t="s">
        <v>451</v>
      </c>
      <c r="E150" s="7" t="s">
        <v>452</v>
      </c>
      <c r="F150" s="8">
        <v>3984000000</v>
      </c>
      <c r="G150" s="8">
        <v>0</v>
      </c>
      <c r="H150" s="8">
        <v>3984000000</v>
      </c>
      <c r="I150" s="8">
        <v>0</v>
      </c>
      <c r="J150" s="8">
        <v>3984000000</v>
      </c>
      <c r="K150" s="8">
        <v>3984000000</v>
      </c>
      <c r="L150" s="8">
        <v>0</v>
      </c>
      <c r="M150" s="8">
        <v>3984000000</v>
      </c>
      <c r="N150" s="8">
        <v>0</v>
      </c>
      <c r="O150" s="8">
        <v>3984000000</v>
      </c>
    </row>
    <row r="151" spans="1:15" ht="31.2">
      <c r="A151" s="4" t="s">
        <v>85</v>
      </c>
      <c r="B151" s="4" t="s">
        <v>134</v>
      </c>
      <c r="C151" s="4" t="s">
        <v>441</v>
      </c>
      <c r="D151" s="4" t="s">
        <v>453</v>
      </c>
      <c r="E151" s="7" t="s">
        <v>454</v>
      </c>
      <c r="F151" s="8">
        <v>184763000</v>
      </c>
      <c r="G151" s="8">
        <v>0</v>
      </c>
      <c r="H151" s="8">
        <v>184763000</v>
      </c>
      <c r="I151" s="8">
        <v>0</v>
      </c>
      <c r="J151" s="8">
        <v>184763000</v>
      </c>
      <c r="K151" s="8">
        <v>184763000</v>
      </c>
      <c r="L151" s="8">
        <v>0</v>
      </c>
      <c r="M151" s="8">
        <v>184763000</v>
      </c>
      <c r="N151" s="8">
        <v>0</v>
      </c>
      <c r="O151" s="8">
        <v>184763000</v>
      </c>
    </row>
    <row r="152" spans="1:15" ht="31.2">
      <c r="A152" s="4" t="s">
        <v>85</v>
      </c>
      <c r="B152" s="4" t="s">
        <v>134</v>
      </c>
      <c r="C152" s="4" t="s">
        <v>455</v>
      </c>
      <c r="D152" s="4" t="s">
        <v>68</v>
      </c>
      <c r="E152" s="7" t="s">
        <v>5</v>
      </c>
      <c r="F152" s="8">
        <v>93209398388</v>
      </c>
      <c r="G152" s="8">
        <v>0</v>
      </c>
      <c r="H152" s="8">
        <v>93209398388</v>
      </c>
      <c r="I152" s="8">
        <v>0</v>
      </c>
      <c r="J152" s="8">
        <v>93209398388</v>
      </c>
      <c r="K152" s="8">
        <v>93209398388</v>
      </c>
      <c r="L152" s="8">
        <v>0</v>
      </c>
      <c r="M152" s="8">
        <v>93209398388</v>
      </c>
      <c r="N152" s="8">
        <v>0</v>
      </c>
      <c r="O152" s="8">
        <v>93209398388</v>
      </c>
    </row>
    <row r="153" spans="1:15">
      <c r="A153" s="4" t="s">
        <v>85</v>
      </c>
      <c r="B153" s="4" t="s">
        <v>134</v>
      </c>
      <c r="C153" s="4" t="s">
        <v>455</v>
      </c>
      <c r="D153" s="4" t="s">
        <v>456</v>
      </c>
      <c r="E153" s="7" t="s">
        <v>457</v>
      </c>
      <c r="F153" s="8">
        <v>55000000000</v>
      </c>
      <c r="G153" s="8">
        <v>0</v>
      </c>
      <c r="H153" s="8">
        <v>55000000000</v>
      </c>
      <c r="I153" s="8">
        <v>0</v>
      </c>
      <c r="J153" s="8">
        <v>55000000000</v>
      </c>
      <c r="K153" s="8">
        <v>55000000000</v>
      </c>
      <c r="L153" s="8">
        <v>0</v>
      </c>
      <c r="M153" s="8">
        <v>55000000000</v>
      </c>
      <c r="N153" s="8">
        <v>0</v>
      </c>
      <c r="O153" s="8">
        <v>55000000000</v>
      </c>
    </row>
    <row r="154" spans="1:15" ht="31.2">
      <c r="A154" s="4" t="s">
        <v>85</v>
      </c>
      <c r="B154" s="4" t="s">
        <v>134</v>
      </c>
      <c r="C154" s="4" t="s">
        <v>455</v>
      </c>
      <c r="D154" s="4" t="s">
        <v>458</v>
      </c>
      <c r="E154" s="7" t="s">
        <v>459</v>
      </c>
      <c r="F154" s="8">
        <v>38209398388</v>
      </c>
      <c r="G154" s="8">
        <v>0</v>
      </c>
      <c r="H154" s="8">
        <v>38209398388</v>
      </c>
      <c r="I154" s="8">
        <v>0</v>
      </c>
      <c r="J154" s="8">
        <v>38209398388</v>
      </c>
      <c r="K154" s="8">
        <v>38209398388</v>
      </c>
      <c r="L154" s="8">
        <v>0</v>
      </c>
      <c r="M154" s="8">
        <v>38209398388</v>
      </c>
      <c r="N154" s="8">
        <v>0</v>
      </c>
      <c r="O154" s="8">
        <v>38209398388</v>
      </c>
    </row>
    <row r="155" spans="1:15">
      <c r="A155" s="4" t="s">
        <v>85</v>
      </c>
      <c r="B155" s="4" t="s">
        <v>134</v>
      </c>
      <c r="C155" s="4" t="s">
        <v>460</v>
      </c>
      <c r="D155" s="4" t="s">
        <v>68</v>
      </c>
      <c r="E155" s="7" t="s">
        <v>461</v>
      </c>
      <c r="F155" s="8">
        <v>49590109</v>
      </c>
      <c r="G155" s="8">
        <v>0</v>
      </c>
      <c r="H155" s="8">
        <v>49590109</v>
      </c>
      <c r="I155" s="8">
        <v>0</v>
      </c>
      <c r="J155" s="8">
        <v>49590109</v>
      </c>
      <c r="K155" s="8">
        <v>49590109</v>
      </c>
      <c r="L155" s="8">
        <v>0</v>
      </c>
      <c r="M155" s="8">
        <v>49590109</v>
      </c>
      <c r="N155" s="8">
        <v>0</v>
      </c>
      <c r="O155" s="8">
        <v>49590109</v>
      </c>
    </row>
    <row r="156" spans="1:15">
      <c r="A156" s="4" t="s">
        <v>85</v>
      </c>
      <c r="B156" s="4" t="s">
        <v>134</v>
      </c>
      <c r="C156" s="4" t="s">
        <v>460</v>
      </c>
      <c r="D156" s="4" t="s">
        <v>462</v>
      </c>
      <c r="E156" s="7" t="s">
        <v>461</v>
      </c>
      <c r="F156" s="8">
        <v>49590109</v>
      </c>
      <c r="G156" s="8">
        <v>0</v>
      </c>
      <c r="H156" s="8">
        <v>49590109</v>
      </c>
      <c r="I156" s="8">
        <v>0</v>
      </c>
      <c r="J156" s="8">
        <v>49590109</v>
      </c>
      <c r="K156" s="8">
        <v>49590109</v>
      </c>
      <c r="L156" s="8">
        <v>0</v>
      </c>
      <c r="M156" s="8">
        <v>49590109</v>
      </c>
      <c r="N156" s="8">
        <v>0</v>
      </c>
      <c r="O156" s="8">
        <v>49590109</v>
      </c>
    </row>
    <row r="157" spans="1:15">
      <c r="A157" s="4" t="s">
        <v>85</v>
      </c>
      <c r="B157" s="4" t="s">
        <v>463</v>
      </c>
      <c r="C157" s="4" t="s">
        <v>68</v>
      </c>
      <c r="D157" s="4" t="s">
        <v>68</v>
      </c>
      <c r="E157" s="7" t="s">
        <v>464</v>
      </c>
      <c r="F157" s="8">
        <v>878365913</v>
      </c>
      <c r="G157" s="8">
        <v>0</v>
      </c>
      <c r="H157" s="8">
        <v>878365913</v>
      </c>
      <c r="I157" s="8">
        <v>0</v>
      </c>
      <c r="J157" s="8">
        <v>878365913</v>
      </c>
      <c r="K157" s="8">
        <v>878365913</v>
      </c>
      <c r="L157" s="8">
        <v>0</v>
      </c>
      <c r="M157" s="8">
        <v>878365913</v>
      </c>
      <c r="N157" s="8">
        <v>0</v>
      </c>
      <c r="O157" s="8">
        <v>878365913</v>
      </c>
    </row>
    <row r="158" spans="1:15">
      <c r="A158" s="4" t="s">
        <v>85</v>
      </c>
      <c r="B158" s="4" t="s">
        <v>463</v>
      </c>
      <c r="C158" s="4" t="s">
        <v>392</v>
      </c>
      <c r="D158" s="4" t="s">
        <v>68</v>
      </c>
      <c r="E158" s="7" t="s">
        <v>215</v>
      </c>
      <c r="F158" s="8">
        <v>1705565</v>
      </c>
      <c r="G158" s="8">
        <v>0</v>
      </c>
      <c r="H158" s="8">
        <v>1705565</v>
      </c>
      <c r="I158" s="8">
        <v>0</v>
      </c>
      <c r="J158" s="8">
        <v>1705565</v>
      </c>
      <c r="K158" s="8">
        <v>1705565</v>
      </c>
      <c r="L158" s="8">
        <v>0</v>
      </c>
      <c r="M158" s="8">
        <v>1705565</v>
      </c>
      <c r="N158" s="8">
        <v>0</v>
      </c>
      <c r="O158" s="8">
        <v>1705565</v>
      </c>
    </row>
    <row r="159" spans="1:15" ht="62.4">
      <c r="A159" s="4" t="s">
        <v>85</v>
      </c>
      <c r="B159" s="4" t="s">
        <v>463</v>
      </c>
      <c r="C159" s="4" t="s">
        <v>392</v>
      </c>
      <c r="D159" s="4" t="s">
        <v>393</v>
      </c>
      <c r="E159" s="7" t="s">
        <v>394</v>
      </c>
      <c r="F159" s="8">
        <v>1705565</v>
      </c>
      <c r="G159" s="8">
        <v>0</v>
      </c>
      <c r="H159" s="8">
        <v>1705565</v>
      </c>
      <c r="I159" s="8">
        <v>0</v>
      </c>
      <c r="J159" s="8">
        <v>1705565</v>
      </c>
      <c r="K159" s="8">
        <v>1705565</v>
      </c>
      <c r="L159" s="8">
        <v>0</v>
      </c>
      <c r="M159" s="8">
        <v>1705565</v>
      </c>
      <c r="N159" s="8">
        <v>0</v>
      </c>
      <c r="O159" s="8">
        <v>1705565</v>
      </c>
    </row>
    <row r="160" spans="1:15">
      <c r="A160" s="4" t="s">
        <v>85</v>
      </c>
      <c r="B160" s="4" t="s">
        <v>463</v>
      </c>
      <c r="C160" s="4" t="s">
        <v>399</v>
      </c>
      <c r="D160" s="4" t="s">
        <v>68</v>
      </c>
      <c r="E160" s="7" t="s">
        <v>214</v>
      </c>
      <c r="F160" s="8">
        <v>609477386</v>
      </c>
      <c r="G160" s="8">
        <v>0</v>
      </c>
      <c r="H160" s="8">
        <v>609477386</v>
      </c>
      <c r="I160" s="8">
        <v>0</v>
      </c>
      <c r="J160" s="8">
        <v>609477386</v>
      </c>
      <c r="K160" s="8">
        <v>609477386</v>
      </c>
      <c r="L160" s="8">
        <v>0</v>
      </c>
      <c r="M160" s="8">
        <v>609477386</v>
      </c>
      <c r="N160" s="8">
        <v>0</v>
      </c>
      <c r="O160" s="8">
        <v>609477386</v>
      </c>
    </row>
    <row r="161" spans="1:15">
      <c r="A161" s="4" t="s">
        <v>85</v>
      </c>
      <c r="B161" s="4" t="s">
        <v>463</v>
      </c>
      <c r="C161" s="4" t="s">
        <v>399</v>
      </c>
      <c r="D161" s="4" t="s">
        <v>400</v>
      </c>
      <c r="E161" s="7" t="s">
        <v>401</v>
      </c>
      <c r="F161" s="8">
        <v>609477386</v>
      </c>
      <c r="G161" s="8">
        <v>0</v>
      </c>
      <c r="H161" s="8">
        <v>609477386</v>
      </c>
      <c r="I161" s="8">
        <v>0</v>
      </c>
      <c r="J161" s="8">
        <v>609477386</v>
      </c>
      <c r="K161" s="8">
        <v>609477386</v>
      </c>
      <c r="L161" s="8">
        <v>0</v>
      </c>
      <c r="M161" s="8">
        <v>609477386</v>
      </c>
      <c r="N161" s="8">
        <v>0</v>
      </c>
      <c r="O161" s="8">
        <v>609477386</v>
      </c>
    </row>
    <row r="162" spans="1:15">
      <c r="A162" s="4" t="s">
        <v>85</v>
      </c>
      <c r="B162" s="4" t="s">
        <v>463</v>
      </c>
      <c r="C162" s="4" t="s">
        <v>348</v>
      </c>
      <c r="D162" s="4" t="s">
        <v>68</v>
      </c>
      <c r="E162" s="7" t="s">
        <v>349</v>
      </c>
      <c r="F162" s="8">
        <v>148195569</v>
      </c>
      <c r="G162" s="8">
        <v>0</v>
      </c>
      <c r="H162" s="8">
        <v>148195569</v>
      </c>
      <c r="I162" s="8">
        <v>0</v>
      </c>
      <c r="J162" s="8">
        <v>148195569</v>
      </c>
      <c r="K162" s="8">
        <v>148195569</v>
      </c>
      <c r="L162" s="8">
        <v>0</v>
      </c>
      <c r="M162" s="8">
        <v>148195569</v>
      </c>
      <c r="N162" s="8">
        <v>0</v>
      </c>
      <c r="O162" s="8">
        <v>148195569</v>
      </c>
    </row>
    <row r="163" spans="1:15" ht="62.4">
      <c r="A163" s="4" t="s">
        <v>85</v>
      </c>
      <c r="B163" s="4" t="s">
        <v>463</v>
      </c>
      <c r="C163" s="4" t="s">
        <v>348</v>
      </c>
      <c r="D163" s="4" t="s">
        <v>350</v>
      </c>
      <c r="E163" s="7" t="s">
        <v>351</v>
      </c>
      <c r="F163" s="8">
        <v>148195569</v>
      </c>
      <c r="G163" s="8">
        <v>0</v>
      </c>
      <c r="H163" s="8">
        <v>148195569</v>
      </c>
      <c r="I163" s="8">
        <v>0</v>
      </c>
      <c r="J163" s="8">
        <v>148195569</v>
      </c>
      <c r="K163" s="8">
        <v>148195569</v>
      </c>
      <c r="L163" s="8">
        <v>0</v>
      </c>
      <c r="M163" s="8">
        <v>148195569</v>
      </c>
      <c r="N163" s="8">
        <v>0</v>
      </c>
      <c r="O163" s="8">
        <v>148195569</v>
      </c>
    </row>
    <row r="164" spans="1:15" ht="46.8">
      <c r="A164" s="4" t="s">
        <v>85</v>
      </c>
      <c r="B164" s="4" t="s">
        <v>463</v>
      </c>
      <c r="C164" s="4" t="s">
        <v>314</v>
      </c>
      <c r="D164" s="4" t="s">
        <v>68</v>
      </c>
      <c r="E164" s="7" t="s">
        <v>315</v>
      </c>
      <c r="F164" s="8">
        <v>112723840</v>
      </c>
      <c r="G164" s="8">
        <v>0</v>
      </c>
      <c r="H164" s="8">
        <v>112723840</v>
      </c>
      <c r="I164" s="8">
        <v>0</v>
      </c>
      <c r="J164" s="8">
        <v>112723840</v>
      </c>
      <c r="K164" s="8">
        <v>112723840</v>
      </c>
      <c r="L164" s="8">
        <v>0</v>
      </c>
      <c r="M164" s="8">
        <v>112723840</v>
      </c>
      <c r="N164" s="8">
        <v>0</v>
      </c>
      <c r="O164" s="8">
        <v>112723840</v>
      </c>
    </row>
    <row r="165" spans="1:15">
      <c r="A165" s="4" t="s">
        <v>85</v>
      </c>
      <c r="B165" s="4" t="s">
        <v>463</v>
      </c>
      <c r="C165" s="4" t="s">
        <v>314</v>
      </c>
      <c r="D165" s="4" t="s">
        <v>352</v>
      </c>
      <c r="E165" s="7" t="s">
        <v>353</v>
      </c>
      <c r="F165" s="8">
        <v>112723840</v>
      </c>
      <c r="G165" s="8">
        <v>0</v>
      </c>
      <c r="H165" s="8">
        <v>112723840</v>
      </c>
      <c r="I165" s="8">
        <v>0</v>
      </c>
      <c r="J165" s="8">
        <v>112723840</v>
      </c>
      <c r="K165" s="8">
        <v>112723840</v>
      </c>
      <c r="L165" s="8">
        <v>0</v>
      </c>
      <c r="M165" s="8">
        <v>112723840</v>
      </c>
      <c r="N165" s="8">
        <v>0</v>
      </c>
      <c r="O165" s="8">
        <v>112723840</v>
      </c>
    </row>
    <row r="166" spans="1:15">
      <c r="A166" s="4" t="s">
        <v>85</v>
      </c>
      <c r="B166" s="4" t="s">
        <v>463</v>
      </c>
      <c r="C166" s="4" t="s">
        <v>322</v>
      </c>
      <c r="D166" s="4" t="s">
        <v>68</v>
      </c>
      <c r="E166" s="7" t="s">
        <v>323</v>
      </c>
      <c r="F166" s="8">
        <v>6263553</v>
      </c>
      <c r="G166" s="8">
        <v>0</v>
      </c>
      <c r="H166" s="8">
        <v>6263553</v>
      </c>
      <c r="I166" s="8">
        <v>0</v>
      </c>
      <c r="J166" s="8">
        <v>6263553</v>
      </c>
      <c r="K166" s="8">
        <v>6263553</v>
      </c>
      <c r="L166" s="8">
        <v>0</v>
      </c>
      <c r="M166" s="8">
        <v>6263553</v>
      </c>
      <c r="N166" s="8">
        <v>0</v>
      </c>
      <c r="O166" s="8">
        <v>6263553</v>
      </c>
    </row>
    <row r="167" spans="1:15" ht="78">
      <c r="A167" s="4" t="s">
        <v>85</v>
      </c>
      <c r="B167" s="4" t="s">
        <v>463</v>
      </c>
      <c r="C167" s="4" t="s">
        <v>322</v>
      </c>
      <c r="D167" s="4" t="s">
        <v>367</v>
      </c>
      <c r="E167" s="7" t="s">
        <v>368</v>
      </c>
      <c r="F167" s="8">
        <v>1984833</v>
      </c>
      <c r="G167" s="8">
        <v>0</v>
      </c>
      <c r="H167" s="8">
        <v>1984833</v>
      </c>
      <c r="I167" s="8">
        <v>0</v>
      </c>
      <c r="J167" s="8">
        <v>1984833</v>
      </c>
      <c r="K167" s="8">
        <v>1984833</v>
      </c>
      <c r="L167" s="8">
        <v>0</v>
      </c>
      <c r="M167" s="8">
        <v>1984833</v>
      </c>
      <c r="N167" s="8">
        <v>0</v>
      </c>
      <c r="O167" s="8">
        <v>1984833</v>
      </c>
    </row>
    <row r="168" spans="1:15" ht="46.8">
      <c r="A168" s="4" t="s">
        <v>85</v>
      </c>
      <c r="B168" s="4" t="s">
        <v>463</v>
      </c>
      <c r="C168" s="4" t="s">
        <v>322</v>
      </c>
      <c r="D168" s="4" t="s">
        <v>412</v>
      </c>
      <c r="E168" s="7" t="s">
        <v>413</v>
      </c>
      <c r="F168" s="8">
        <v>4278720</v>
      </c>
      <c r="G168" s="8">
        <v>0</v>
      </c>
      <c r="H168" s="8">
        <v>4278720</v>
      </c>
      <c r="I168" s="8">
        <v>0</v>
      </c>
      <c r="J168" s="8">
        <v>4278720</v>
      </c>
      <c r="K168" s="8">
        <v>4278720</v>
      </c>
      <c r="L168" s="8">
        <v>0</v>
      </c>
      <c r="M168" s="8">
        <v>4278720</v>
      </c>
      <c r="N168" s="8">
        <v>0</v>
      </c>
      <c r="O168" s="8">
        <v>4278720</v>
      </c>
    </row>
  </sheetData>
  <mergeCells count="22">
    <mergeCell ref="A1:D1"/>
    <mergeCell ref="M8:M9"/>
    <mergeCell ref="N8:O8"/>
    <mergeCell ref="A4:O4"/>
    <mergeCell ref="A5:O5"/>
    <mergeCell ref="A2:O2"/>
    <mergeCell ref="A11:D11"/>
    <mergeCell ref="A12:D12"/>
    <mergeCell ref="A6:O6"/>
    <mergeCell ref="A7:A9"/>
    <mergeCell ref="B7:B9"/>
    <mergeCell ref="C7:C9"/>
    <mergeCell ref="D7:D9"/>
    <mergeCell ref="E7:E9"/>
    <mergeCell ref="F7:J7"/>
    <mergeCell ref="K7:O7"/>
    <mergeCell ref="F8:F9"/>
    <mergeCell ref="G8:G9"/>
    <mergeCell ref="H8:H9"/>
    <mergeCell ref="I8:J8"/>
    <mergeCell ref="K8:K9"/>
    <mergeCell ref="L8:L9"/>
  </mergeCells>
  <pageMargins left="0.26666666666666666" right="0.2" top="0.39270833333333333" bottom="0.36562499999999998" header="0.3" footer="0.3"/>
  <pageSetup paperSize="9" scale="65"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638"/>
  <sheetViews>
    <sheetView view="pageLayout" zoomScaleNormal="100" workbookViewId="0">
      <selection activeCell="I8" sqref="I8:I9"/>
    </sheetView>
  </sheetViews>
  <sheetFormatPr defaultColWidth="9.109375" defaultRowHeight="15.6"/>
  <cols>
    <col min="1" max="1" width="7" style="1" customWidth="1"/>
    <col min="2" max="6" width="8" style="1" customWidth="1"/>
    <col min="7" max="7" width="27.109375" style="1" customWidth="1"/>
    <col min="8" max="8" width="17" style="1" customWidth="1"/>
    <col min="9" max="9" width="7" style="1" customWidth="1"/>
    <col min="10" max="10" width="17" style="1" customWidth="1"/>
    <col min="11" max="11" width="9" style="1" customWidth="1"/>
    <col min="12" max="12" width="16" style="1" customWidth="1"/>
    <col min="13" max="13" width="17" style="1" customWidth="1"/>
    <col min="14" max="14" width="7.6640625" style="1" customWidth="1"/>
    <col min="15" max="15" width="16.33203125" style="1" customWidth="1"/>
    <col min="16" max="16" width="6.88671875" style="1" customWidth="1"/>
    <col min="17" max="17" width="15.5546875" style="1" customWidth="1"/>
    <col min="18" max="16384" width="9.109375" style="1"/>
  </cols>
  <sheetData>
    <row r="1" spans="1:17">
      <c r="A1" s="22" t="s">
        <v>67</v>
      </c>
      <c r="B1" s="23"/>
      <c r="C1" s="23"/>
      <c r="P1" s="2" t="s">
        <v>465</v>
      </c>
    </row>
    <row r="2" spans="1:17">
      <c r="A2" s="24" t="s">
        <v>763</v>
      </c>
      <c r="B2" s="24"/>
      <c r="C2" s="24"/>
      <c r="D2" s="24"/>
      <c r="E2" s="24"/>
      <c r="F2" s="24"/>
      <c r="G2" s="24"/>
      <c r="H2" s="24"/>
      <c r="I2" s="24"/>
      <c r="J2" s="24"/>
      <c r="K2" s="24"/>
      <c r="L2" s="24"/>
      <c r="M2" s="24"/>
      <c r="N2" s="24"/>
      <c r="O2" s="24"/>
      <c r="P2" s="24"/>
      <c r="Q2" s="24"/>
    </row>
    <row r="4" spans="1:17">
      <c r="A4" s="24" t="s">
        <v>466</v>
      </c>
      <c r="B4" s="23"/>
      <c r="C4" s="23"/>
      <c r="D4" s="23"/>
      <c r="E4" s="23"/>
      <c r="F4" s="23"/>
      <c r="G4" s="23"/>
      <c r="H4" s="23"/>
      <c r="I4" s="23"/>
      <c r="J4" s="23"/>
      <c r="K4" s="23"/>
      <c r="L4" s="23"/>
      <c r="M4" s="23"/>
      <c r="N4" s="23"/>
      <c r="O4" s="23"/>
      <c r="P4" s="23"/>
    </row>
    <row r="5" spans="1:17" ht="18">
      <c r="A5" s="25" t="s">
        <v>765</v>
      </c>
      <c r="B5" s="26"/>
      <c r="C5" s="26"/>
      <c r="D5" s="26"/>
      <c r="E5" s="26"/>
      <c r="F5" s="26"/>
      <c r="G5" s="26"/>
      <c r="H5" s="26"/>
      <c r="I5" s="26"/>
      <c r="J5" s="26"/>
      <c r="K5" s="26"/>
      <c r="L5" s="26"/>
      <c r="M5" s="26"/>
      <c r="N5" s="26"/>
      <c r="O5" s="26"/>
      <c r="P5" s="26"/>
    </row>
    <row r="6" spans="1:17">
      <c r="A6" s="27" t="s">
        <v>138</v>
      </c>
      <c r="B6" s="23"/>
      <c r="C6" s="23"/>
      <c r="D6" s="23"/>
      <c r="E6" s="23"/>
      <c r="F6" s="23"/>
      <c r="G6" s="23"/>
      <c r="H6" s="23"/>
      <c r="I6" s="23"/>
      <c r="J6" s="23"/>
      <c r="K6" s="23"/>
      <c r="L6" s="23"/>
      <c r="M6" s="23"/>
      <c r="N6" s="23"/>
      <c r="O6" s="23"/>
      <c r="P6" s="23"/>
    </row>
    <row r="7" spans="1:17">
      <c r="A7" s="29" t="s">
        <v>298</v>
      </c>
      <c r="B7" s="29" t="s">
        <v>70</v>
      </c>
      <c r="C7" s="29" t="s">
        <v>467</v>
      </c>
      <c r="D7" s="29" t="s">
        <v>71</v>
      </c>
      <c r="E7" s="29" t="s">
        <v>299</v>
      </c>
      <c r="F7" s="29" t="s">
        <v>468</v>
      </c>
      <c r="G7" s="29" t="s">
        <v>13</v>
      </c>
      <c r="H7" s="29" t="s">
        <v>175</v>
      </c>
      <c r="I7" s="30" t="s">
        <v>68</v>
      </c>
      <c r="J7" s="30" t="s">
        <v>68</v>
      </c>
      <c r="K7" s="30" t="s">
        <v>68</v>
      </c>
      <c r="L7" s="30" t="s">
        <v>68</v>
      </c>
      <c r="M7" s="35" t="s">
        <v>176</v>
      </c>
      <c r="N7" s="30" t="s">
        <v>68</v>
      </c>
      <c r="O7" s="30" t="s">
        <v>68</v>
      </c>
      <c r="P7" s="30" t="s">
        <v>68</v>
      </c>
      <c r="Q7" s="30" t="s">
        <v>68</v>
      </c>
    </row>
    <row r="8" spans="1:17">
      <c r="A8" s="30" t="s">
        <v>68</v>
      </c>
      <c r="B8" s="30" t="s">
        <v>68</v>
      </c>
      <c r="C8" s="30" t="s">
        <v>68</v>
      </c>
      <c r="D8" s="30" t="s">
        <v>68</v>
      </c>
      <c r="E8" s="30" t="s">
        <v>68</v>
      </c>
      <c r="F8" s="30" t="s">
        <v>68</v>
      </c>
      <c r="G8" s="30" t="s">
        <v>68</v>
      </c>
      <c r="H8" s="29" t="s">
        <v>14</v>
      </c>
      <c r="I8" s="29" t="s">
        <v>179</v>
      </c>
      <c r="J8" s="29" t="s">
        <v>469</v>
      </c>
      <c r="K8" s="29" t="s">
        <v>180</v>
      </c>
      <c r="L8" s="30" t="s">
        <v>68</v>
      </c>
      <c r="M8" s="29" t="s">
        <v>14</v>
      </c>
      <c r="N8" s="29" t="s">
        <v>179</v>
      </c>
      <c r="O8" s="29" t="s">
        <v>469</v>
      </c>
      <c r="P8" s="29" t="s">
        <v>180</v>
      </c>
      <c r="Q8" s="30" t="s">
        <v>68</v>
      </c>
    </row>
    <row r="9" spans="1:17" ht="46.8">
      <c r="A9" s="30" t="s">
        <v>68</v>
      </c>
      <c r="B9" s="30" t="s">
        <v>68</v>
      </c>
      <c r="C9" s="30" t="s">
        <v>68</v>
      </c>
      <c r="D9" s="30" t="s">
        <v>68</v>
      </c>
      <c r="E9" s="30" t="s">
        <v>68</v>
      </c>
      <c r="F9" s="30" t="s">
        <v>68</v>
      </c>
      <c r="G9" s="30" t="s">
        <v>68</v>
      </c>
      <c r="H9" s="30" t="s">
        <v>68</v>
      </c>
      <c r="I9" s="30" t="s">
        <v>68</v>
      </c>
      <c r="J9" s="30" t="s">
        <v>68</v>
      </c>
      <c r="K9" s="3" t="s">
        <v>301</v>
      </c>
      <c r="L9" s="3" t="s">
        <v>302</v>
      </c>
      <c r="M9" s="30" t="s">
        <v>68</v>
      </c>
      <c r="N9" s="30" t="s">
        <v>68</v>
      </c>
      <c r="O9" s="30" t="s">
        <v>68</v>
      </c>
      <c r="P9" s="3" t="s">
        <v>301</v>
      </c>
      <c r="Q9" s="3" t="s">
        <v>302</v>
      </c>
    </row>
    <row r="10" spans="1:17">
      <c r="A10" s="3" t="s">
        <v>79</v>
      </c>
      <c r="B10" s="3" t="s">
        <v>83</v>
      </c>
      <c r="C10" s="3" t="s">
        <v>38</v>
      </c>
      <c r="D10" s="3" t="s">
        <v>85</v>
      </c>
      <c r="E10" s="3" t="s">
        <v>86</v>
      </c>
      <c r="F10" s="3" t="s">
        <v>87</v>
      </c>
      <c r="G10" s="3" t="s">
        <v>88</v>
      </c>
      <c r="H10" s="3" t="s">
        <v>257</v>
      </c>
      <c r="I10" s="3" t="s">
        <v>73</v>
      </c>
      <c r="J10" s="3" t="s">
        <v>470</v>
      </c>
      <c r="K10" s="3" t="s">
        <v>75</v>
      </c>
      <c r="L10" s="3" t="s">
        <v>77</v>
      </c>
      <c r="M10" s="3" t="s">
        <v>259</v>
      </c>
      <c r="N10" s="3" t="s">
        <v>78</v>
      </c>
      <c r="O10" s="3" t="s">
        <v>471</v>
      </c>
      <c r="P10" s="3" t="s">
        <v>113</v>
      </c>
      <c r="Q10" s="3" t="s">
        <v>128</v>
      </c>
    </row>
    <row r="11" spans="1:17">
      <c r="A11" s="36" t="s">
        <v>57</v>
      </c>
      <c r="B11" s="30" t="s">
        <v>68</v>
      </c>
      <c r="C11" s="30" t="s">
        <v>68</v>
      </c>
      <c r="D11" s="30" t="s">
        <v>68</v>
      </c>
      <c r="E11" s="30" t="s">
        <v>68</v>
      </c>
      <c r="F11" s="30" t="s">
        <v>68</v>
      </c>
      <c r="G11" s="4" t="s">
        <v>68</v>
      </c>
      <c r="H11" s="6">
        <v>61790474170</v>
      </c>
      <c r="I11" s="6">
        <v>0</v>
      </c>
      <c r="J11" s="6">
        <v>61790474170</v>
      </c>
      <c r="K11" s="6">
        <v>0</v>
      </c>
      <c r="L11" s="6">
        <v>61790474170</v>
      </c>
      <c r="M11" s="6">
        <v>61790474170</v>
      </c>
      <c r="N11" s="6">
        <v>0</v>
      </c>
      <c r="O11" s="6">
        <v>61790474170</v>
      </c>
      <c r="P11" s="6">
        <v>0</v>
      </c>
      <c r="Q11" s="6">
        <v>61790474170</v>
      </c>
    </row>
    <row r="12" spans="1:17">
      <c r="A12" s="36" t="s">
        <v>472</v>
      </c>
      <c r="B12" s="30" t="s">
        <v>68</v>
      </c>
      <c r="C12" s="30" t="s">
        <v>68</v>
      </c>
      <c r="D12" s="30" t="s">
        <v>68</v>
      </c>
      <c r="E12" s="30" t="s">
        <v>68</v>
      </c>
      <c r="F12" s="30" t="s">
        <v>68</v>
      </c>
      <c r="G12" s="4" t="s">
        <v>68</v>
      </c>
      <c r="H12" s="6">
        <v>61790474170</v>
      </c>
      <c r="I12" s="6">
        <v>0</v>
      </c>
      <c r="J12" s="6">
        <v>61790474170</v>
      </c>
      <c r="K12" s="6">
        <v>0</v>
      </c>
      <c r="L12" s="6">
        <v>61790474170</v>
      </c>
      <c r="M12" s="6">
        <v>61790474170</v>
      </c>
      <c r="N12" s="6">
        <v>0</v>
      </c>
      <c r="O12" s="6">
        <v>61790474170</v>
      </c>
      <c r="P12" s="6">
        <v>0</v>
      </c>
      <c r="Q12" s="6">
        <v>61790474170</v>
      </c>
    </row>
    <row r="13" spans="1:17">
      <c r="A13" s="4" t="s">
        <v>85</v>
      </c>
      <c r="B13" s="4" t="s">
        <v>68</v>
      </c>
      <c r="C13" s="4" t="s">
        <v>68</v>
      </c>
      <c r="D13" s="4" t="s">
        <v>68</v>
      </c>
      <c r="E13" s="4" t="s">
        <v>68</v>
      </c>
      <c r="F13" s="4" t="s">
        <v>68</v>
      </c>
      <c r="G13" s="7" t="s">
        <v>362</v>
      </c>
      <c r="H13" s="8">
        <v>61790474170</v>
      </c>
      <c r="I13" s="8">
        <v>0</v>
      </c>
      <c r="J13" s="8">
        <v>61790474170</v>
      </c>
      <c r="K13" s="8">
        <v>0</v>
      </c>
      <c r="L13" s="8">
        <v>61790474170</v>
      </c>
      <c r="M13" s="8">
        <v>61790474170</v>
      </c>
      <c r="N13" s="8">
        <v>0</v>
      </c>
      <c r="O13" s="8">
        <v>61790474170</v>
      </c>
      <c r="P13" s="8">
        <v>0</v>
      </c>
      <c r="Q13" s="8">
        <v>61790474170</v>
      </c>
    </row>
    <row r="14" spans="1:17">
      <c r="A14" s="4" t="s">
        <v>85</v>
      </c>
      <c r="B14" s="4" t="s">
        <v>135</v>
      </c>
      <c r="C14" s="4" t="s">
        <v>68</v>
      </c>
      <c r="D14" s="4" t="s">
        <v>68</v>
      </c>
      <c r="E14" s="4" t="s">
        <v>68</v>
      </c>
      <c r="F14" s="4" t="s">
        <v>68</v>
      </c>
      <c r="G14" s="7" t="s">
        <v>473</v>
      </c>
      <c r="H14" s="8">
        <v>993590394</v>
      </c>
      <c r="I14" s="8">
        <v>0</v>
      </c>
      <c r="J14" s="8">
        <v>993590394</v>
      </c>
      <c r="K14" s="8">
        <v>0</v>
      </c>
      <c r="L14" s="8">
        <v>993590394</v>
      </c>
      <c r="M14" s="8">
        <v>993590394</v>
      </c>
      <c r="N14" s="8">
        <v>0</v>
      </c>
      <c r="O14" s="8">
        <v>993590394</v>
      </c>
      <c r="P14" s="8">
        <v>0</v>
      </c>
      <c r="Q14" s="8">
        <v>993590394</v>
      </c>
    </row>
    <row r="15" spans="1:17">
      <c r="A15" s="4" t="s">
        <v>85</v>
      </c>
      <c r="B15" s="4" t="s">
        <v>135</v>
      </c>
      <c r="C15" s="4" t="s">
        <v>474</v>
      </c>
      <c r="D15" s="4" t="s">
        <v>68</v>
      </c>
      <c r="E15" s="4" t="s">
        <v>68</v>
      </c>
      <c r="F15" s="4" t="s">
        <v>68</v>
      </c>
      <c r="G15" s="7" t="s">
        <v>63</v>
      </c>
      <c r="H15" s="8">
        <v>993590394</v>
      </c>
      <c r="I15" s="8">
        <v>0</v>
      </c>
      <c r="J15" s="8">
        <v>993590394</v>
      </c>
      <c r="K15" s="8">
        <v>0</v>
      </c>
      <c r="L15" s="8">
        <v>993590394</v>
      </c>
      <c r="M15" s="8">
        <v>993590394</v>
      </c>
      <c r="N15" s="8">
        <v>0</v>
      </c>
      <c r="O15" s="8">
        <v>993590394</v>
      </c>
      <c r="P15" s="8">
        <v>0</v>
      </c>
      <c r="Q15" s="8">
        <v>993590394</v>
      </c>
    </row>
    <row r="16" spans="1:17">
      <c r="A16" s="4" t="s">
        <v>85</v>
      </c>
      <c r="B16" s="4" t="s">
        <v>135</v>
      </c>
      <c r="C16" s="4" t="s">
        <v>474</v>
      </c>
      <c r="D16" s="4" t="s">
        <v>93</v>
      </c>
      <c r="E16" s="4" t="s">
        <v>68</v>
      </c>
      <c r="F16" s="4" t="s">
        <v>68</v>
      </c>
      <c r="G16" s="7" t="s">
        <v>63</v>
      </c>
      <c r="H16" s="8">
        <v>993590394</v>
      </c>
      <c r="I16" s="8">
        <v>0</v>
      </c>
      <c r="J16" s="8">
        <v>993590394</v>
      </c>
      <c r="K16" s="8">
        <v>0</v>
      </c>
      <c r="L16" s="8">
        <v>993590394</v>
      </c>
      <c r="M16" s="8">
        <v>993590394</v>
      </c>
      <c r="N16" s="8">
        <v>0</v>
      </c>
      <c r="O16" s="8">
        <v>993590394</v>
      </c>
      <c r="P16" s="8">
        <v>0</v>
      </c>
      <c r="Q16" s="8">
        <v>993590394</v>
      </c>
    </row>
    <row r="17" spans="1:17">
      <c r="A17" s="4" t="s">
        <v>85</v>
      </c>
      <c r="B17" s="4" t="s">
        <v>135</v>
      </c>
      <c r="C17" s="4" t="s">
        <v>474</v>
      </c>
      <c r="D17" s="4" t="s">
        <v>93</v>
      </c>
      <c r="E17" s="4" t="s">
        <v>475</v>
      </c>
      <c r="F17" s="4" t="s">
        <v>68</v>
      </c>
      <c r="G17" s="7" t="s">
        <v>59</v>
      </c>
      <c r="H17" s="8">
        <v>10362794</v>
      </c>
      <c r="I17" s="8">
        <v>0</v>
      </c>
      <c r="J17" s="8">
        <v>10362794</v>
      </c>
      <c r="K17" s="8">
        <v>0</v>
      </c>
      <c r="L17" s="8">
        <v>10362794</v>
      </c>
      <c r="M17" s="8">
        <v>10362794</v>
      </c>
      <c r="N17" s="8">
        <v>0</v>
      </c>
      <c r="O17" s="8">
        <v>10362794</v>
      </c>
      <c r="P17" s="8">
        <v>0</v>
      </c>
      <c r="Q17" s="8">
        <v>10362794</v>
      </c>
    </row>
    <row r="18" spans="1:17">
      <c r="A18" s="4" t="s">
        <v>85</v>
      </c>
      <c r="B18" s="4" t="s">
        <v>135</v>
      </c>
      <c r="C18" s="4" t="s">
        <v>474</v>
      </c>
      <c r="D18" s="4" t="s">
        <v>93</v>
      </c>
      <c r="E18" s="4" t="s">
        <v>475</v>
      </c>
      <c r="F18" s="4" t="s">
        <v>476</v>
      </c>
      <c r="G18" s="7" t="s">
        <v>477</v>
      </c>
      <c r="H18" s="8">
        <v>10362794</v>
      </c>
      <c r="I18" s="8">
        <v>0</v>
      </c>
      <c r="J18" s="8">
        <v>10362794</v>
      </c>
      <c r="K18" s="8">
        <v>0</v>
      </c>
      <c r="L18" s="8">
        <v>10362794</v>
      </c>
      <c r="M18" s="8">
        <v>10362794</v>
      </c>
      <c r="N18" s="8">
        <v>0</v>
      </c>
      <c r="O18" s="8">
        <v>10362794</v>
      </c>
      <c r="P18" s="8">
        <v>0</v>
      </c>
      <c r="Q18" s="8">
        <v>10362794</v>
      </c>
    </row>
    <row r="19" spans="1:17" ht="31.2">
      <c r="A19" s="4" t="s">
        <v>85</v>
      </c>
      <c r="B19" s="4" t="s">
        <v>135</v>
      </c>
      <c r="C19" s="4" t="s">
        <v>474</v>
      </c>
      <c r="D19" s="4" t="s">
        <v>93</v>
      </c>
      <c r="E19" s="4" t="s">
        <v>478</v>
      </c>
      <c r="F19" s="4" t="s">
        <v>68</v>
      </c>
      <c r="G19" s="7" t="s">
        <v>479</v>
      </c>
      <c r="H19" s="8">
        <v>82414800</v>
      </c>
      <c r="I19" s="8">
        <v>0</v>
      </c>
      <c r="J19" s="8">
        <v>82414800</v>
      </c>
      <c r="K19" s="8">
        <v>0</v>
      </c>
      <c r="L19" s="8">
        <v>82414800</v>
      </c>
      <c r="M19" s="8">
        <v>82414800</v>
      </c>
      <c r="N19" s="8">
        <v>0</v>
      </c>
      <c r="O19" s="8">
        <v>82414800</v>
      </c>
      <c r="P19" s="8">
        <v>0</v>
      </c>
      <c r="Q19" s="8">
        <v>82414800</v>
      </c>
    </row>
    <row r="20" spans="1:17">
      <c r="A20" s="4" t="s">
        <v>85</v>
      </c>
      <c r="B20" s="4" t="s">
        <v>135</v>
      </c>
      <c r="C20" s="4" t="s">
        <v>474</v>
      </c>
      <c r="D20" s="4" t="s">
        <v>93</v>
      </c>
      <c r="E20" s="4" t="s">
        <v>478</v>
      </c>
      <c r="F20" s="4" t="s">
        <v>480</v>
      </c>
      <c r="G20" s="7" t="s">
        <v>31</v>
      </c>
      <c r="H20" s="8">
        <v>82414800</v>
      </c>
      <c r="I20" s="8">
        <v>0</v>
      </c>
      <c r="J20" s="8">
        <v>82414800</v>
      </c>
      <c r="K20" s="8">
        <v>0</v>
      </c>
      <c r="L20" s="8">
        <v>82414800</v>
      </c>
      <c r="M20" s="8">
        <v>82414800</v>
      </c>
      <c r="N20" s="8">
        <v>0</v>
      </c>
      <c r="O20" s="8">
        <v>82414800</v>
      </c>
      <c r="P20" s="8">
        <v>0</v>
      </c>
      <c r="Q20" s="8">
        <v>82414800</v>
      </c>
    </row>
    <row r="21" spans="1:17">
      <c r="A21" s="4" t="s">
        <v>85</v>
      </c>
      <c r="B21" s="4" t="s">
        <v>135</v>
      </c>
      <c r="C21" s="4" t="s">
        <v>474</v>
      </c>
      <c r="D21" s="4" t="s">
        <v>93</v>
      </c>
      <c r="E21" s="4" t="s">
        <v>481</v>
      </c>
      <c r="F21" s="4" t="s">
        <v>68</v>
      </c>
      <c r="G21" s="7" t="s">
        <v>482</v>
      </c>
      <c r="H21" s="8">
        <v>27000000</v>
      </c>
      <c r="I21" s="8">
        <v>0</v>
      </c>
      <c r="J21" s="8">
        <v>27000000</v>
      </c>
      <c r="K21" s="8">
        <v>0</v>
      </c>
      <c r="L21" s="8">
        <v>27000000</v>
      </c>
      <c r="M21" s="8">
        <v>27000000</v>
      </c>
      <c r="N21" s="8">
        <v>0</v>
      </c>
      <c r="O21" s="8">
        <v>27000000</v>
      </c>
      <c r="P21" s="8">
        <v>0</v>
      </c>
      <c r="Q21" s="8">
        <v>27000000</v>
      </c>
    </row>
    <row r="22" spans="1:17">
      <c r="A22" s="4" t="s">
        <v>85</v>
      </c>
      <c r="B22" s="4" t="s">
        <v>135</v>
      </c>
      <c r="C22" s="4" t="s">
        <v>474</v>
      </c>
      <c r="D22" s="4" t="s">
        <v>93</v>
      </c>
      <c r="E22" s="4" t="s">
        <v>481</v>
      </c>
      <c r="F22" s="4" t="s">
        <v>483</v>
      </c>
      <c r="G22" s="7" t="s">
        <v>484</v>
      </c>
      <c r="H22" s="8">
        <v>20000000</v>
      </c>
      <c r="I22" s="8">
        <v>0</v>
      </c>
      <c r="J22" s="8">
        <v>20000000</v>
      </c>
      <c r="K22" s="8">
        <v>0</v>
      </c>
      <c r="L22" s="8">
        <v>20000000</v>
      </c>
      <c r="M22" s="8">
        <v>20000000</v>
      </c>
      <c r="N22" s="8">
        <v>0</v>
      </c>
      <c r="O22" s="8">
        <v>20000000</v>
      </c>
      <c r="P22" s="8">
        <v>0</v>
      </c>
      <c r="Q22" s="8">
        <v>20000000</v>
      </c>
    </row>
    <row r="23" spans="1:17" ht="31.2">
      <c r="A23" s="4" t="s">
        <v>85</v>
      </c>
      <c r="B23" s="4" t="s">
        <v>135</v>
      </c>
      <c r="C23" s="4" t="s">
        <v>474</v>
      </c>
      <c r="D23" s="4" t="s">
        <v>93</v>
      </c>
      <c r="E23" s="4" t="s">
        <v>481</v>
      </c>
      <c r="F23" s="4" t="s">
        <v>485</v>
      </c>
      <c r="G23" s="7" t="s">
        <v>486</v>
      </c>
      <c r="H23" s="8">
        <v>7000000</v>
      </c>
      <c r="I23" s="8">
        <v>0</v>
      </c>
      <c r="J23" s="8">
        <v>7000000</v>
      </c>
      <c r="K23" s="8">
        <v>0</v>
      </c>
      <c r="L23" s="8">
        <v>7000000</v>
      </c>
      <c r="M23" s="8">
        <v>7000000</v>
      </c>
      <c r="N23" s="8">
        <v>0</v>
      </c>
      <c r="O23" s="8">
        <v>7000000</v>
      </c>
      <c r="P23" s="8">
        <v>0</v>
      </c>
      <c r="Q23" s="8">
        <v>7000000</v>
      </c>
    </row>
    <row r="24" spans="1:17" ht="31.2">
      <c r="A24" s="4" t="s">
        <v>85</v>
      </c>
      <c r="B24" s="4" t="s">
        <v>135</v>
      </c>
      <c r="C24" s="4" t="s">
        <v>474</v>
      </c>
      <c r="D24" s="4" t="s">
        <v>93</v>
      </c>
      <c r="E24" s="4" t="s">
        <v>487</v>
      </c>
      <c r="F24" s="4" t="s">
        <v>68</v>
      </c>
      <c r="G24" s="7" t="s">
        <v>488</v>
      </c>
      <c r="H24" s="8">
        <v>33000000</v>
      </c>
      <c r="I24" s="8">
        <v>0</v>
      </c>
      <c r="J24" s="8">
        <v>33000000</v>
      </c>
      <c r="K24" s="8">
        <v>0</v>
      </c>
      <c r="L24" s="8">
        <v>33000000</v>
      </c>
      <c r="M24" s="8">
        <v>33000000</v>
      </c>
      <c r="N24" s="8">
        <v>0</v>
      </c>
      <c r="O24" s="8">
        <v>33000000</v>
      </c>
      <c r="P24" s="8">
        <v>0</v>
      </c>
      <c r="Q24" s="8">
        <v>33000000</v>
      </c>
    </row>
    <row r="25" spans="1:17" ht="31.2">
      <c r="A25" s="4" t="s">
        <v>85</v>
      </c>
      <c r="B25" s="4" t="s">
        <v>135</v>
      </c>
      <c r="C25" s="4" t="s">
        <v>474</v>
      </c>
      <c r="D25" s="4" t="s">
        <v>93</v>
      </c>
      <c r="E25" s="4" t="s">
        <v>487</v>
      </c>
      <c r="F25" s="4" t="s">
        <v>489</v>
      </c>
      <c r="G25" s="7" t="s">
        <v>490</v>
      </c>
      <c r="H25" s="8">
        <v>33000000</v>
      </c>
      <c r="I25" s="8">
        <v>0</v>
      </c>
      <c r="J25" s="8">
        <v>33000000</v>
      </c>
      <c r="K25" s="8">
        <v>0</v>
      </c>
      <c r="L25" s="8">
        <v>33000000</v>
      </c>
      <c r="M25" s="8">
        <v>33000000</v>
      </c>
      <c r="N25" s="8">
        <v>0</v>
      </c>
      <c r="O25" s="8">
        <v>33000000</v>
      </c>
      <c r="P25" s="8">
        <v>0</v>
      </c>
      <c r="Q25" s="8">
        <v>33000000</v>
      </c>
    </row>
    <row r="26" spans="1:17" ht="31.2">
      <c r="A26" s="4" t="s">
        <v>85</v>
      </c>
      <c r="B26" s="4" t="s">
        <v>135</v>
      </c>
      <c r="C26" s="4" t="s">
        <v>474</v>
      </c>
      <c r="D26" s="4" t="s">
        <v>93</v>
      </c>
      <c r="E26" s="4" t="s">
        <v>491</v>
      </c>
      <c r="F26" s="4" t="s">
        <v>68</v>
      </c>
      <c r="G26" s="7" t="s">
        <v>492</v>
      </c>
      <c r="H26" s="8">
        <v>820812800</v>
      </c>
      <c r="I26" s="8">
        <v>0</v>
      </c>
      <c r="J26" s="8">
        <v>820812800</v>
      </c>
      <c r="K26" s="8">
        <v>0</v>
      </c>
      <c r="L26" s="8">
        <v>820812800</v>
      </c>
      <c r="M26" s="8">
        <v>820812800</v>
      </c>
      <c r="N26" s="8">
        <v>0</v>
      </c>
      <c r="O26" s="8">
        <v>820812800</v>
      </c>
      <c r="P26" s="8">
        <v>0</v>
      </c>
      <c r="Q26" s="8">
        <v>820812800</v>
      </c>
    </row>
    <row r="27" spans="1:17">
      <c r="A27" s="4" t="s">
        <v>85</v>
      </c>
      <c r="B27" s="4" t="s">
        <v>135</v>
      </c>
      <c r="C27" s="4" t="s">
        <v>474</v>
      </c>
      <c r="D27" s="4" t="s">
        <v>93</v>
      </c>
      <c r="E27" s="4" t="s">
        <v>491</v>
      </c>
      <c r="F27" s="4" t="s">
        <v>493</v>
      </c>
      <c r="G27" s="7" t="s">
        <v>31</v>
      </c>
      <c r="H27" s="8">
        <v>820812800</v>
      </c>
      <c r="I27" s="8">
        <v>0</v>
      </c>
      <c r="J27" s="8">
        <v>820812800</v>
      </c>
      <c r="K27" s="8">
        <v>0</v>
      </c>
      <c r="L27" s="8">
        <v>820812800</v>
      </c>
      <c r="M27" s="8">
        <v>820812800</v>
      </c>
      <c r="N27" s="8">
        <v>0</v>
      </c>
      <c r="O27" s="8">
        <v>820812800</v>
      </c>
      <c r="P27" s="8">
        <v>0</v>
      </c>
      <c r="Q27" s="8">
        <v>820812800</v>
      </c>
    </row>
    <row r="28" spans="1:17">
      <c r="A28" s="4" t="s">
        <v>85</v>
      </c>
      <c r="B28" s="4" t="s">
        <v>135</v>
      </c>
      <c r="C28" s="4" t="s">
        <v>474</v>
      </c>
      <c r="D28" s="4" t="s">
        <v>93</v>
      </c>
      <c r="E28" s="4" t="s">
        <v>494</v>
      </c>
      <c r="F28" s="4" t="s">
        <v>68</v>
      </c>
      <c r="G28" s="7" t="s">
        <v>31</v>
      </c>
      <c r="H28" s="8">
        <v>20000000</v>
      </c>
      <c r="I28" s="8">
        <v>0</v>
      </c>
      <c r="J28" s="8">
        <v>20000000</v>
      </c>
      <c r="K28" s="8">
        <v>0</v>
      </c>
      <c r="L28" s="8">
        <v>20000000</v>
      </c>
      <c r="M28" s="8">
        <v>20000000</v>
      </c>
      <c r="N28" s="8">
        <v>0</v>
      </c>
      <c r="O28" s="8">
        <v>20000000</v>
      </c>
      <c r="P28" s="8">
        <v>0</v>
      </c>
      <c r="Q28" s="8">
        <v>20000000</v>
      </c>
    </row>
    <row r="29" spans="1:17">
      <c r="A29" s="4" t="s">
        <v>85</v>
      </c>
      <c r="B29" s="4" t="s">
        <v>135</v>
      </c>
      <c r="C29" s="4" t="s">
        <v>474</v>
      </c>
      <c r="D29" s="4" t="s">
        <v>93</v>
      </c>
      <c r="E29" s="4" t="s">
        <v>494</v>
      </c>
      <c r="F29" s="4" t="s">
        <v>495</v>
      </c>
      <c r="G29" s="7" t="s">
        <v>496</v>
      </c>
      <c r="H29" s="8">
        <v>20000000</v>
      </c>
      <c r="I29" s="8">
        <v>0</v>
      </c>
      <c r="J29" s="8">
        <v>20000000</v>
      </c>
      <c r="K29" s="8">
        <v>0</v>
      </c>
      <c r="L29" s="8">
        <v>20000000</v>
      </c>
      <c r="M29" s="8">
        <v>20000000</v>
      </c>
      <c r="N29" s="8">
        <v>0</v>
      </c>
      <c r="O29" s="8">
        <v>20000000</v>
      </c>
      <c r="P29" s="8">
        <v>0</v>
      </c>
      <c r="Q29" s="8">
        <v>20000000</v>
      </c>
    </row>
    <row r="30" spans="1:17">
      <c r="A30" s="4" t="s">
        <v>85</v>
      </c>
      <c r="B30" s="4" t="s">
        <v>97</v>
      </c>
      <c r="C30" s="4" t="s">
        <v>68</v>
      </c>
      <c r="D30" s="4" t="s">
        <v>68</v>
      </c>
      <c r="E30" s="4" t="s">
        <v>68</v>
      </c>
      <c r="F30" s="4" t="s">
        <v>68</v>
      </c>
      <c r="G30" s="7" t="s">
        <v>497</v>
      </c>
      <c r="H30" s="8">
        <v>3070377267</v>
      </c>
      <c r="I30" s="8">
        <v>0</v>
      </c>
      <c r="J30" s="8">
        <v>3070377267</v>
      </c>
      <c r="K30" s="8">
        <v>0</v>
      </c>
      <c r="L30" s="8">
        <v>3070377267</v>
      </c>
      <c r="M30" s="8">
        <v>3070377267</v>
      </c>
      <c r="N30" s="8">
        <v>0</v>
      </c>
      <c r="O30" s="8">
        <v>3070377267</v>
      </c>
      <c r="P30" s="8">
        <v>0</v>
      </c>
      <c r="Q30" s="8">
        <v>3070377267</v>
      </c>
    </row>
    <row r="31" spans="1:17" ht="46.8">
      <c r="A31" s="4" t="s">
        <v>85</v>
      </c>
      <c r="B31" s="4" t="s">
        <v>97</v>
      </c>
      <c r="C31" s="4" t="s">
        <v>498</v>
      </c>
      <c r="D31" s="4" t="s">
        <v>68</v>
      </c>
      <c r="E31" s="4" t="s">
        <v>68</v>
      </c>
      <c r="F31" s="4" t="s">
        <v>68</v>
      </c>
      <c r="G31" s="7" t="s">
        <v>499</v>
      </c>
      <c r="H31" s="8">
        <v>2872881267</v>
      </c>
      <c r="I31" s="8">
        <v>0</v>
      </c>
      <c r="J31" s="8">
        <v>2872881267</v>
      </c>
      <c r="K31" s="8">
        <v>0</v>
      </c>
      <c r="L31" s="8">
        <v>2872881267</v>
      </c>
      <c r="M31" s="8">
        <v>2872881267</v>
      </c>
      <c r="N31" s="8">
        <v>0</v>
      </c>
      <c r="O31" s="8">
        <v>2872881267</v>
      </c>
      <c r="P31" s="8">
        <v>0</v>
      </c>
      <c r="Q31" s="8">
        <v>2872881267</v>
      </c>
    </row>
    <row r="32" spans="1:17" ht="31.2">
      <c r="A32" s="4" t="s">
        <v>85</v>
      </c>
      <c r="B32" s="4" t="s">
        <v>97</v>
      </c>
      <c r="C32" s="4" t="s">
        <v>498</v>
      </c>
      <c r="D32" s="4" t="s">
        <v>96</v>
      </c>
      <c r="E32" s="4" t="s">
        <v>68</v>
      </c>
      <c r="F32" s="4" t="s">
        <v>68</v>
      </c>
      <c r="G32" s="7" t="s">
        <v>500</v>
      </c>
      <c r="H32" s="8">
        <v>2872881267</v>
      </c>
      <c r="I32" s="8">
        <v>0</v>
      </c>
      <c r="J32" s="8">
        <v>2872881267</v>
      </c>
      <c r="K32" s="8">
        <v>0</v>
      </c>
      <c r="L32" s="8">
        <v>2872881267</v>
      </c>
      <c r="M32" s="8">
        <v>2872881267</v>
      </c>
      <c r="N32" s="8">
        <v>0</v>
      </c>
      <c r="O32" s="8">
        <v>2872881267</v>
      </c>
      <c r="P32" s="8">
        <v>0</v>
      </c>
      <c r="Q32" s="8">
        <v>2872881267</v>
      </c>
    </row>
    <row r="33" spans="1:17">
      <c r="A33" s="4" t="s">
        <v>85</v>
      </c>
      <c r="B33" s="4" t="s">
        <v>97</v>
      </c>
      <c r="C33" s="4" t="s">
        <v>498</v>
      </c>
      <c r="D33" s="4" t="s">
        <v>96</v>
      </c>
      <c r="E33" s="4" t="s">
        <v>501</v>
      </c>
      <c r="F33" s="4" t="s">
        <v>68</v>
      </c>
      <c r="G33" s="7" t="s">
        <v>502</v>
      </c>
      <c r="H33" s="8">
        <v>857979135</v>
      </c>
      <c r="I33" s="8">
        <v>0</v>
      </c>
      <c r="J33" s="8">
        <v>857979135</v>
      </c>
      <c r="K33" s="8">
        <v>0</v>
      </c>
      <c r="L33" s="8">
        <v>857979135</v>
      </c>
      <c r="M33" s="8">
        <v>857979135</v>
      </c>
      <c r="N33" s="8">
        <v>0</v>
      </c>
      <c r="O33" s="8">
        <v>857979135</v>
      </c>
      <c r="P33" s="8">
        <v>0</v>
      </c>
      <c r="Q33" s="8">
        <v>857979135</v>
      </c>
    </row>
    <row r="34" spans="1:17">
      <c r="A34" s="4" t="s">
        <v>85</v>
      </c>
      <c r="B34" s="4" t="s">
        <v>97</v>
      </c>
      <c r="C34" s="4" t="s">
        <v>498</v>
      </c>
      <c r="D34" s="4" t="s">
        <v>96</v>
      </c>
      <c r="E34" s="4" t="s">
        <v>501</v>
      </c>
      <c r="F34" s="4" t="s">
        <v>503</v>
      </c>
      <c r="G34" s="7" t="s">
        <v>504</v>
      </c>
      <c r="H34" s="8">
        <v>857979135</v>
      </c>
      <c r="I34" s="8">
        <v>0</v>
      </c>
      <c r="J34" s="8">
        <v>857979135</v>
      </c>
      <c r="K34" s="8">
        <v>0</v>
      </c>
      <c r="L34" s="8">
        <v>857979135</v>
      </c>
      <c r="M34" s="8">
        <v>857979135</v>
      </c>
      <c r="N34" s="8">
        <v>0</v>
      </c>
      <c r="O34" s="8">
        <v>857979135</v>
      </c>
      <c r="P34" s="8">
        <v>0</v>
      </c>
      <c r="Q34" s="8">
        <v>857979135</v>
      </c>
    </row>
    <row r="35" spans="1:17">
      <c r="A35" s="4" t="s">
        <v>85</v>
      </c>
      <c r="B35" s="4" t="s">
        <v>97</v>
      </c>
      <c r="C35" s="4" t="s">
        <v>498</v>
      </c>
      <c r="D35" s="4" t="s">
        <v>96</v>
      </c>
      <c r="E35" s="4" t="s">
        <v>505</v>
      </c>
      <c r="F35" s="4" t="s">
        <v>68</v>
      </c>
      <c r="G35" s="7" t="s">
        <v>506</v>
      </c>
      <c r="H35" s="8">
        <v>470436046</v>
      </c>
      <c r="I35" s="8">
        <v>0</v>
      </c>
      <c r="J35" s="8">
        <v>470436046</v>
      </c>
      <c r="K35" s="8">
        <v>0</v>
      </c>
      <c r="L35" s="8">
        <v>470436046</v>
      </c>
      <c r="M35" s="8">
        <v>470436046</v>
      </c>
      <c r="N35" s="8">
        <v>0</v>
      </c>
      <c r="O35" s="8">
        <v>470436046</v>
      </c>
      <c r="P35" s="8">
        <v>0</v>
      </c>
      <c r="Q35" s="8">
        <v>470436046</v>
      </c>
    </row>
    <row r="36" spans="1:17">
      <c r="A36" s="4" t="s">
        <v>85</v>
      </c>
      <c r="B36" s="4" t="s">
        <v>97</v>
      </c>
      <c r="C36" s="4" t="s">
        <v>498</v>
      </c>
      <c r="D36" s="4" t="s">
        <v>96</v>
      </c>
      <c r="E36" s="4" t="s">
        <v>505</v>
      </c>
      <c r="F36" s="4" t="s">
        <v>507</v>
      </c>
      <c r="G36" s="7" t="s">
        <v>508</v>
      </c>
      <c r="H36" s="8">
        <v>58889610</v>
      </c>
      <c r="I36" s="8">
        <v>0</v>
      </c>
      <c r="J36" s="8">
        <v>58889610</v>
      </c>
      <c r="K36" s="8">
        <v>0</v>
      </c>
      <c r="L36" s="8">
        <v>58889610</v>
      </c>
      <c r="M36" s="8">
        <v>58889610</v>
      </c>
      <c r="N36" s="8">
        <v>0</v>
      </c>
      <c r="O36" s="8">
        <v>58889610</v>
      </c>
      <c r="P36" s="8">
        <v>0</v>
      </c>
      <c r="Q36" s="8">
        <v>58889610</v>
      </c>
    </row>
    <row r="37" spans="1:17">
      <c r="A37" s="4" t="s">
        <v>85</v>
      </c>
      <c r="B37" s="4" t="s">
        <v>97</v>
      </c>
      <c r="C37" s="4" t="s">
        <v>498</v>
      </c>
      <c r="D37" s="4" t="s">
        <v>96</v>
      </c>
      <c r="E37" s="4" t="s">
        <v>505</v>
      </c>
      <c r="F37" s="4" t="s">
        <v>509</v>
      </c>
      <c r="G37" s="7" t="s">
        <v>510</v>
      </c>
      <c r="H37" s="8">
        <v>49140000</v>
      </c>
      <c r="I37" s="8">
        <v>0</v>
      </c>
      <c r="J37" s="8">
        <v>49140000</v>
      </c>
      <c r="K37" s="8">
        <v>0</v>
      </c>
      <c r="L37" s="8">
        <v>49140000</v>
      </c>
      <c r="M37" s="8">
        <v>49140000</v>
      </c>
      <c r="N37" s="8">
        <v>0</v>
      </c>
      <c r="O37" s="8">
        <v>49140000</v>
      </c>
      <c r="P37" s="8">
        <v>0</v>
      </c>
      <c r="Q37" s="8">
        <v>49140000</v>
      </c>
    </row>
    <row r="38" spans="1:17" ht="31.2">
      <c r="A38" s="4" t="s">
        <v>85</v>
      </c>
      <c r="B38" s="4" t="s">
        <v>97</v>
      </c>
      <c r="C38" s="4" t="s">
        <v>498</v>
      </c>
      <c r="D38" s="4" t="s">
        <v>96</v>
      </c>
      <c r="E38" s="4" t="s">
        <v>505</v>
      </c>
      <c r="F38" s="4" t="s">
        <v>511</v>
      </c>
      <c r="G38" s="7" t="s">
        <v>512</v>
      </c>
      <c r="H38" s="8">
        <v>75054436</v>
      </c>
      <c r="I38" s="8">
        <v>0</v>
      </c>
      <c r="J38" s="8">
        <v>75054436</v>
      </c>
      <c r="K38" s="8">
        <v>0</v>
      </c>
      <c r="L38" s="8">
        <v>75054436</v>
      </c>
      <c r="M38" s="8">
        <v>75054436</v>
      </c>
      <c r="N38" s="8">
        <v>0</v>
      </c>
      <c r="O38" s="8">
        <v>75054436</v>
      </c>
      <c r="P38" s="8">
        <v>0</v>
      </c>
      <c r="Q38" s="8">
        <v>75054436</v>
      </c>
    </row>
    <row r="39" spans="1:17" ht="31.2">
      <c r="A39" s="4" t="s">
        <v>85</v>
      </c>
      <c r="B39" s="4" t="s">
        <v>97</v>
      </c>
      <c r="C39" s="4" t="s">
        <v>498</v>
      </c>
      <c r="D39" s="4" t="s">
        <v>96</v>
      </c>
      <c r="E39" s="4" t="s">
        <v>505</v>
      </c>
      <c r="F39" s="4" t="s">
        <v>513</v>
      </c>
      <c r="G39" s="7" t="s">
        <v>514</v>
      </c>
      <c r="H39" s="8">
        <v>57119400</v>
      </c>
      <c r="I39" s="8">
        <v>0</v>
      </c>
      <c r="J39" s="8">
        <v>57119400</v>
      </c>
      <c r="K39" s="8">
        <v>0</v>
      </c>
      <c r="L39" s="8">
        <v>57119400</v>
      </c>
      <c r="M39" s="8">
        <v>57119400</v>
      </c>
      <c r="N39" s="8">
        <v>0</v>
      </c>
      <c r="O39" s="8">
        <v>57119400</v>
      </c>
      <c r="P39" s="8">
        <v>0</v>
      </c>
      <c r="Q39" s="8">
        <v>57119400</v>
      </c>
    </row>
    <row r="40" spans="1:17">
      <c r="A40" s="4" t="s">
        <v>85</v>
      </c>
      <c r="B40" s="4" t="s">
        <v>97</v>
      </c>
      <c r="C40" s="4" t="s">
        <v>498</v>
      </c>
      <c r="D40" s="4" t="s">
        <v>96</v>
      </c>
      <c r="E40" s="4" t="s">
        <v>505</v>
      </c>
      <c r="F40" s="4" t="s">
        <v>515</v>
      </c>
      <c r="G40" s="7" t="s">
        <v>516</v>
      </c>
      <c r="H40" s="8">
        <v>230232600</v>
      </c>
      <c r="I40" s="8">
        <v>0</v>
      </c>
      <c r="J40" s="8">
        <v>230232600</v>
      </c>
      <c r="K40" s="8">
        <v>0</v>
      </c>
      <c r="L40" s="8">
        <v>230232600</v>
      </c>
      <c r="M40" s="8">
        <v>230232600</v>
      </c>
      <c r="N40" s="8">
        <v>0</v>
      </c>
      <c r="O40" s="8">
        <v>230232600</v>
      </c>
      <c r="P40" s="8">
        <v>0</v>
      </c>
      <c r="Q40" s="8">
        <v>230232600</v>
      </c>
    </row>
    <row r="41" spans="1:17">
      <c r="A41" s="4" t="s">
        <v>85</v>
      </c>
      <c r="B41" s="4" t="s">
        <v>97</v>
      </c>
      <c r="C41" s="4" t="s">
        <v>498</v>
      </c>
      <c r="D41" s="4" t="s">
        <v>96</v>
      </c>
      <c r="E41" s="4" t="s">
        <v>475</v>
      </c>
      <c r="F41" s="4" t="s">
        <v>68</v>
      </c>
      <c r="G41" s="7" t="s">
        <v>59</v>
      </c>
      <c r="H41" s="8">
        <v>179979237</v>
      </c>
      <c r="I41" s="8">
        <v>0</v>
      </c>
      <c r="J41" s="8">
        <v>179979237</v>
      </c>
      <c r="K41" s="8">
        <v>0</v>
      </c>
      <c r="L41" s="8">
        <v>179979237</v>
      </c>
      <c r="M41" s="8">
        <v>179979237</v>
      </c>
      <c r="N41" s="8">
        <v>0</v>
      </c>
      <c r="O41" s="8">
        <v>179979237</v>
      </c>
      <c r="P41" s="8">
        <v>0</v>
      </c>
      <c r="Q41" s="8">
        <v>179979237</v>
      </c>
    </row>
    <row r="42" spans="1:17">
      <c r="A42" s="4" t="s">
        <v>85</v>
      </c>
      <c r="B42" s="4" t="s">
        <v>97</v>
      </c>
      <c r="C42" s="4" t="s">
        <v>498</v>
      </c>
      <c r="D42" s="4" t="s">
        <v>96</v>
      </c>
      <c r="E42" s="4" t="s">
        <v>475</v>
      </c>
      <c r="F42" s="4" t="s">
        <v>517</v>
      </c>
      <c r="G42" s="7" t="s">
        <v>518</v>
      </c>
      <c r="H42" s="8">
        <v>153639495</v>
      </c>
      <c r="I42" s="8">
        <v>0</v>
      </c>
      <c r="J42" s="8">
        <v>153639495</v>
      </c>
      <c r="K42" s="8">
        <v>0</v>
      </c>
      <c r="L42" s="8">
        <v>153639495</v>
      </c>
      <c r="M42" s="8">
        <v>153639495</v>
      </c>
      <c r="N42" s="8">
        <v>0</v>
      </c>
      <c r="O42" s="8">
        <v>153639495</v>
      </c>
      <c r="P42" s="8">
        <v>0</v>
      </c>
      <c r="Q42" s="8">
        <v>153639495</v>
      </c>
    </row>
    <row r="43" spans="1:17">
      <c r="A43" s="4" t="s">
        <v>85</v>
      </c>
      <c r="B43" s="4" t="s">
        <v>97</v>
      </c>
      <c r="C43" s="4" t="s">
        <v>498</v>
      </c>
      <c r="D43" s="4" t="s">
        <v>96</v>
      </c>
      <c r="E43" s="4" t="s">
        <v>475</v>
      </c>
      <c r="F43" s="4" t="s">
        <v>476</v>
      </c>
      <c r="G43" s="7" t="s">
        <v>477</v>
      </c>
      <c r="H43" s="8">
        <v>26339742</v>
      </c>
      <c r="I43" s="8">
        <v>0</v>
      </c>
      <c r="J43" s="8">
        <v>26339742</v>
      </c>
      <c r="K43" s="8">
        <v>0</v>
      </c>
      <c r="L43" s="8">
        <v>26339742</v>
      </c>
      <c r="M43" s="8">
        <v>26339742</v>
      </c>
      <c r="N43" s="8">
        <v>0</v>
      </c>
      <c r="O43" s="8">
        <v>26339742</v>
      </c>
      <c r="P43" s="8">
        <v>0</v>
      </c>
      <c r="Q43" s="8">
        <v>26339742</v>
      </c>
    </row>
    <row r="44" spans="1:17" ht="31.2">
      <c r="A44" s="4" t="s">
        <v>85</v>
      </c>
      <c r="B44" s="4" t="s">
        <v>97</v>
      </c>
      <c r="C44" s="4" t="s">
        <v>498</v>
      </c>
      <c r="D44" s="4" t="s">
        <v>96</v>
      </c>
      <c r="E44" s="4" t="s">
        <v>478</v>
      </c>
      <c r="F44" s="4" t="s">
        <v>68</v>
      </c>
      <c r="G44" s="7" t="s">
        <v>479</v>
      </c>
      <c r="H44" s="8">
        <v>456174000</v>
      </c>
      <c r="I44" s="8">
        <v>0</v>
      </c>
      <c r="J44" s="8">
        <v>456174000</v>
      </c>
      <c r="K44" s="8">
        <v>0</v>
      </c>
      <c r="L44" s="8">
        <v>456174000</v>
      </c>
      <c r="M44" s="8">
        <v>456174000</v>
      </c>
      <c r="N44" s="8">
        <v>0</v>
      </c>
      <c r="O44" s="8">
        <v>456174000</v>
      </c>
      <c r="P44" s="8">
        <v>0</v>
      </c>
      <c r="Q44" s="8">
        <v>456174000</v>
      </c>
    </row>
    <row r="45" spans="1:17" ht="31.2">
      <c r="A45" s="4" t="s">
        <v>85</v>
      </c>
      <c r="B45" s="4" t="s">
        <v>97</v>
      </c>
      <c r="C45" s="4" t="s">
        <v>498</v>
      </c>
      <c r="D45" s="4" t="s">
        <v>96</v>
      </c>
      <c r="E45" s="4" t="s">
        <v>478</v>
      </c>
      <c r="F45" s="4" t="s">
        <v>519</v>
      </c>
      <c r="G45" s="7" t="s">
        <v>520</v>
      </c>
      <c r="H45" s="8">
        <v>241362000</v>
      </c>
      <c r="I45" s="8">
        <v>0</v>
      </c>
      <c r="J45" s="8">
        <v>241362000</v>
      </c>
      <c r="K45" s="8">
        <v>0</v>
      </c>
      <c r="L45" s="8">
        <v>241362000</v>
      </c>
      <c r="M45" s="8">
        <v>241362000</v>
      </c>
      <c r="N45" s="8">
        <v>0</v>
      </c>
      <c r="O45" s="8">
        <v>241362000</v>
      </c>
      <c r="P45" s="8">
        <v>0</v>
      </c>
      <c r="Q45" s="8">
        <v>241362000</v>
      </c>
    </row>
    <row r="46" spans="1:17">
      <c r="A46" s="4" t="s">
        <v>85</v>
      </c>
      <c r="B46" s="4" t="s">
        <v>97</v>
      </c>
      <c r="C46" s="4" t="s">
        <v>498</v>
      </c>
      <c r="D46" s="4" t="s">
        <v>96</v>
      </c>
      <c r="E46" s="4" t="s">
        <v>478</v>
      </c>
      <c r="F46" s="4" t="s">
        <v>480</v>
      </c>
      <c r="G46" s="7" t="s">
        <v>31</v>
      </c>
      <c r="H46" s="8">
        <v>214812000</v>
      </c>
      <c r="I46" s="8">
        <v>0</v>
      </c>
      <c r="J46" s="8">
        <v>214812000</v>
      </c>
      <c r="K46" s="8">
        <v>0</v>
      </c>
      <c r="L46" s="8">
        <v>214812000</v>
      </c>
      <c r="M46" s="8">
        <v>214812000</v>
      </c>
      <c r="N46" s="8">
        <v>0</v>
      </c>
      <c r="O46" s="8">
        <v>214812000</v>
      </c>
      <c r="P46" s="8">
        <v>0</v>
      </c>
      <c r="Q46" s="8">
        <v>214812000</v>
      </c>
    </row>
    <row r="47" spans="1:17" ht="31.2">
      <c r="A47" s="4" t="s">
        <v>85</v>
      </c>
      <c r="B47" s="4" t="s">
        <v>97</v>
      </c>
      <c r="C47" s="4" t="s">
        <v>498</v>
      </c>
      <c r="D47" s="4" t="s">
        <v>96</v>
      </c>
      <c r="E47" s="4" t="s">
        <v>521</v>
      </c>
      <c r="F47" s="4" t="s">
        <v>68</v>
      </c>
      <c r="G47" s="7" t="s">
        <v>522</v>
      </c>
      <c r="H47" s="8">
        <v>16021446</v>
      </c>
      <c r="I47" s="8">
        <v>0</v>
      </c>
      <c r="J47" s="8">
        <v>16021446</v>
      </c>
      <c r="K47" s="8">
        <v>0</v>
      </c>
      <c r="L47" s="8">
        <v>16021446</v>
      </c>
      <c r="M47" s="8">
        <v>16021446</v>
      </c>
      <c r="N47" s="8">
        <v>0</v>
      </c>
      <c r="O47" s="8">
        <v>16021446</v>
      </c>
      <c r="P47" s="8">
        <v>0</v>
      </c>
      <c r="Q47" s="8">
        <v>16021446</v>
      </c>
    </row>
    <row r="48" spans="1:17">
      <c r="A48" s="4" t="s">
        <v>85</v>
      </c>
      <c r="B48" s="4" t="s">
        <v>97</v>
      </c>
      <c r="C48" s="4" t="s">
        <v>498</v>
      </c>
      <c r="D48" s="4" t="s">
        <v>96</v>
      </c>
      <c r="E48" s="4" t="s">
        <v>521</v>
      </c>
      <c r="F48" s="4" t="s">
        <v>523</v>
      </c>
      <c r="G48" s="7" t="s">
        <v>524</v>
      </c>
      <c r="H48" s="8">
        <v>15140896</v>
      </c>
      <c r="I48" s="8">
        <v>0</v>
      </c>
      <c r="J48" s="8">
        <v>15140896</v>
      </c>
      <c r="K48" s="8">
        <v>0</v>
      </c>
      <c r="L48" s="8">
        <v>15140896</v>
      </c>
      <c r="M48" s="8">
        <v>15140896</v>
      </c>
      <c r="N48" s="8">
        <v>0</v>
      </c>
      <c r="O48" s="8">
        <v>15140896</v>
      </c>
      <c r="P48" s="8">
        <v>0</v>
      </c>
      <c r="Q48" s="8">
        <v>15140896</v>
      </c>
    </row>
    <row r="49" spans="1:17">
      <c r="A49" s="4" t="s">
        <v>85</v>
      </c>
      <c r="B49" s="4" t="s">
        <v>97</v>
      </c>
      <c r="C49" s="4" t="s">
        <v>498</v>
      </c>
      <c r="D49" s="4" t="s">
        <v>96</v>
      </c>
      <c r="E49" s="4" t="s">
        <v>521</v>
      </c>
      <c r="F49" s="4" t="s">
        <v>525</v>
      </c>
      <c r="G49" s="7" t="s">
        <v>526</v>
      </c>
      <c r="H49" s="8">
        <v>880550</v>
      </c>
      <c r="I49" s="8">
        <v>0</v>
      </c>
      <c r="J49" s="8">
        <v>880550</v>
      </c>
      <c r="K49" s="8">
        <v>0</v>
      </c>
      <c r="L49" s="8">
        <v>880550</v>
      </c>
      <c r="M49" s="8">
        <v>880550</v>
      </c>
      <c r="N49" s="8">
        <v>0</v>
      </c>
      <c r="O49" s="8">
        <v>880550</v>
      </c>
      <c r="P49" s="8">
        <v>0</v>
      </c>
      <c r="Q49" s="8">
        <v>880550</v>
      </c>
    </row>
    <row r="50" spans="1:17">
      <c r="A50" s="4" t="s">
        <v>85</v>
      </c>
      <c r="B50" s="4" t="s">
        <v>97</v>
      </c>
      <c r="C50" s="4" t="s">
        <v>498</v>
      </c>
      <c r="D50" s="4" t="s">
        <v>96</v>
      </c>
      <c r="E50" s="4" t="s">
        <v>481</v>
      </c>
      <c r="F50" s="4" t="s">
        <v>68</v>
      </c>
      <c r="G50" s="7" t="s">
        <v>482</v>
      </c>
      <c r="H50" s="8">
        <v>41990000</v>
      </c>
      <c r="I50" s="8">
        <v>0</v>
      </c>
      <c r="J50" s="8">
        <v>41990000</v>
      </c>
      <c r="K50" s="8">
        <v>0</v>
      </c>
      <c r="L50" s="8">
        <v>41990000</v>
      </c>
      <c r="M50" s="8">
        <v>41990000</v>
      </c>
      <c r="N50" s="8">
        <v>0</v>
      </c>
      <c r="O50" s="8">
        <v>41990000</v>
      </c>
      <c r="P50" s="8">
        <v>0</v>
      </c>
      <c r="Q50" s="8">
        <v>41990000</v>
      </c>
    </row>
    <row r="51" spans="1:17">
      <c r="A51" s="4" t="s">
        <v>85</v>
      </c>
      <c r="B51" s="4" t="s">
        <v>97</v>
      </c>
      <c r="C51" s="4" t="s">
        <v>498</v>
      </c>
      <c r="D51" s="4" t="s">
        <v>96</v>
      </c>
      <c r="E51" s="4" t="s">
        <v>481</v>
      </c>
      <c r="F51" s="4" t="s">
        <v>483</v>
      </c>
      <c r="G51" s="7" t="s">
        <v>484</v>
      </c>
      <c r="H51" s="8">
        <v>5500000</v>
      </c>
      <c r="I51" s="8">
        <v>0</v>
      </c>
      <c r="J51" s="8">
        <v>5500000</v>
      </c>
      <c r="K51" s="8">
        <v>0</v>
      </c>
      <c r="L51" s="8">
        <v>5500000</v>
      </c>
      <c r="M51" s="8">
        <v>5500000</v>
      </c>
      <c r="N51" s="8">
        <v>0</v>
      </c>
      <c r="O51" s="8">
        <v>5500000</v>
      </c>
      <c r="P51" s="8">
        <v>0</v>
      </c>
      <c r="Q51" s="8">
        <v>5500000</v>
      </c>
    </row>
    <row r="52" spans="1:17" ht="31.2">
      <c r="A52" s="4" t="s">
        <v>85</v>
      </c>
      <c r="B52" s="4" t="s">
        <v>97</v>
      </c>
      <c r="C52" s="4" t="s">
        <v>498</v>
      </c>
      <c r="D52" s="4" t="s">
        <v>96</v>
      </c>
      <c r="E52" s="4" t="s">
        <v>481</v>
      </c>
      <c r="F52" s="4" t="s">
        <v>485</v>
      </c>
      <c r="G52" s="7" t="s">
        <v>486</v>
      </c>
      <c r="H52" s="8">
        <v>36490000</v>
      </c>
      <c r="I52" s="8">
        <v>0</v>
      </c>
      <c r="J52" s="8">
        <v>36490000</v>
      </c>
      <c r="K52" s="8">
        <v>0</v>
      </c>
      <c r="L52" s="8">
        <v>36490000</v>
      </c>
      <c r="M52" s="8">
        <v>36490000</v>
      </c>
      <c r="N52" s="8">
        <v>0</v>
      </c>
      <c r="O52" s="8">
        <v>36490000</v>
      </c>
      <c r="P52" s="8">
        <v>0</v>
      </c>
      <c r="Q52" s="8">
        <v>36490000</v>
      </c>
    </row>
    <row r="53" spans="1:17" ht="31.2">
      <c r="A53" s="4" t="s">
        <v>85</v>
      </c>
      <c r="B53" s="4" t="s">
        <v>97</v>
      </c>
      <c r="C53" s="4" t="s">
        <v>498</v>
      </c>
      <c r="D53" s="4" t="s">
        <v>96</v>
      </c>
      <c r="E53" s="4" t="s">
        <v>527</v>
      </c>
      <c r="F53" s="4" t="s">
        <v>68</v>
      </c>
      <c r="G53" s="7" t="s">
        <v>528</v>
      </c>
      <c r="H53" s="8">
        <v>2867403</v>
      </c>
      <c r="I53" s="8">
        <v>0</v>
      </c>
      <c r="J53" s="8">
        <v>2867403</v>
      </c>
      <c r="K53" s="8">
        <v>0</v>
      </c>
      <c r="L53" s="8">
        <v>2867403</v>
      </c>
      <c r="M53" s="8">
        <v>2867403</v>
      </c>
      <c r="N53" s="8">
        <v>0</v>
      </c>
      <c r="O53" s="8">
        <v>2867403</v>
      </c>
      <c r="P53" s="8">
        <v>0</v>
      </c>
      <c r="Q53" s="8">
        <v>2867403</v>
      </c>
    </row>
    <row r="54" spans="1:17" ht="62.4">
      <c r="A54" s="4" t="s">
        <v>85</v>
      </c>
      <c r="B54" s="4" t="s">
        <v>97</v>
      </c>
      <c r="C54" s="4" t="s">
        <v>498</v>
      </c>
      <c r="D54" s="4" t="s">
        <v>96</v>
      </c>
      <c r="E54" s="4" t="s">
        <v>527</v>
      </c>
      <c r="F54" s="4" t="s">
        <v>529</v>
      </c>
      <c r="G54" s="7" t="s">
        <v>530</v>
      </c>
      <c r="H54" s="8">
        <v>2867403</v>
      </c>
      <c r="I54" s="8">
        <v>0</v>
      </c>
      <c r="J54" s="8">
        <v>2867403</v>
      </c>
      <c r="K54" s="8">
        <v>0</v>
      </c>
      <c r="L54" s="8">
        <v>2867403</v>
      </c>
      <c r="M54" s="8">
        <v>2867403</v>
      </c>
      <c r="N54" s="8">
        <v>0</v>
      </c>
      <c r="O54" s="8">
        <v>2867403</v>
      </c>
      <c r="P54" s="8">
        <v>0</v>
      </c>
      <c r="Q54" s="8">
        <v>2867403</v>
      </c>
    </row>
    <row r="55" spans="1:17">
      <c r="A55" s="4" t="s">
        <v>85</v>
      </c>
      <c r="B55" s="4" t="s">
        <v>97</v>
      </c>
      <c r="C55" s="4" t="s">
        <v>498</v>
      </c>
      <c r="D55" s="4" t="s">
        <v>96</v>
      </c>
      <c r="E55" s="4" t="s">
        <v>531</v>
      </c>
      <c r="F55" s="4" t="s">
        <v>68</v>
      </c>
      <c r="G55" s="7" t="s">
        <v>532</v>
      </c>
      <c r="H55" s="8">
        <v>6000000</v>
      </c>
      <c r="I55" s="8">
        <v>0</v>
      </c>
      <c r="J55" s="8">
        <v>6000000</v>
      </c>
      <c r="K55" s="8">
        <v>0</v>
      </c>
      <c r="L55" s="8">
        <v>6000000</v>
      </c>
      <c r="M55" s="8">
        <v>6000000</v>
      </c>
      <c r="N55" s="8">
        <v>0</v>
      </c>
      <c r="O55" s="8">
        <v>6000000</v>
      </c>
      <c r="P55" s="8">
        <v>0</v>
      </c>
      <c r="Q55" s="8">
        <v>6000000</v>
      </c>
    </row>
    <row r="56" spans="1:17">
      <c r="A56" s="4" t="s">
        <v>85</v>
      </c>
      <c r="B56" s="4" t="s">
        <v>97</v>
      </c>
      <c r="C56" s="4" t="s">
        <v>498</v>
      </c>
      <c r="D56" s="4" t="s">
        <v>96</v>
      </c>
      <c r="E56" s="4" t="s">
        <v>531</v>
      </c>
      <c r="F56" s="4" t="s">
        <v>533</v>
      </c>
      <c r="G56" s="7" t="s">
        <v>534</v>
      </c>
      <c r="H56" s="8">
        <v>6000000</v>
      </c>
      <c r="I56" s="8">
        <v>0</v>
      </c>
      <c r="J56" s="8">
        <v>6000000</v>
      </c>
      <c r="K56" s="8">
        <v>0</v>
      </c>
      <c r="L56" s="8">
        <v>6000000</v>
      </c>
      <c r="M56" s="8">
        <v>6000000</v>
      </c>
      <c r="N56" s="8">
        <v>0</v>
      </c>
      <c r="O56" s="8">
        <v>6000000</v>
      </c>
      <c r="P56" s="8">
        <v>0</v>
      </c>
      <c r="Q56" s="8">
        <v>6000000</v>
      </c>
    </row>
    <row r="57" spans="1:17">
      <c r="A57" s="4" t="s">
        <v>85</v>
      </c>
      <c r="B57" s="4" t="s">
        <v>97</v>
      </c>
      <c r="C57" s="4" t="s">
        <v>498</v>
      </c>
      <c r="D57" s="4" t="s">
        <v>96</v>
      </c>
      <c r="E57" s="4" t="s">
        <v>535</v>
      </c>
      <c r="F57" s="4" t="s">
        <v>68</v>
      </c>
      <c r="G57" s="7" t="s">
        <v>536</v>
      </c>
      <c r="H57" s="8">
        <v>48000000</v>
      </c>
      <c r="I57" s="8">
        <v>0</v>
      </c>
      <c r="J57" s="8">
        <v>48000000</v>
      </c>
      <c r="K57" s="8">
        <v>0</v>
      </c>
      <c r="L57" s="8">
        <v>48000000</v>
      </c>
      <c r="M57" s="8">
        <v>48000000</v>
      </c>
      <c r="N57" s="8">
        <v>0</v>
      </c>
      <c r="O57" s="8">
        <v>48000000</v>
      </c>
      <c r="P57" s="8">
        <v>0</v>
      </c>
      <c r="Q57" s="8">
        <v>48000000</v>
      </c>
    </row>
    <row r="58" spans="1:17">
      <c r="A58" s="4" t="s">
        <v>85</v>
      </c>
      <c r="B58" s="4" t="s">
        <v>97</v>
      </c>
      <c r="C58" s="4" t="s">
        <v>498</v>
      </c>
      <c r="D58" s="4" t="s">
        <v>96</v>
      </c>
      <c r="E58" s="4" t="s">
        <v>535</v>
      </c>
      <c r="F58" s="4" t="s">
        <v>537</v>
      </c>
      <c r="G58" s="7" t="s">
        <v>538</v>
      </c>
      <c r="H58" s="8">
        <v>48000000</v>
      </c>
      <c r="I58" s="8">
        <v>0</v>
      </c>
      <c r="J58" s="8">
        <v>48000000</v>
      </c>
      <c r="K58" s="8">
        <v>0</v>
      </c>
      <c r="L58" s="8">
        <v>48000000</v>
      </c>
      <c r="M58" s="8">
        <v>48000000</v>
      </c>
      <c r="N58" s="8">
        <v>0</v>
      </c>
      <c r="O58" s="8">
        <v>48000000</v>
      </c>
      <c r="P58" s="8">
        <v>0</v>
      </c>
      <c r="Q58" s="8">
        <v>48000000</v>
      </c>
    </row>
    <row r="59" spans="1:17" ht="31.2">
      <c r="A59" s="4" t="s">
        <v>85</v>
      </c>
      <c r="B59" s="4" t="s">
        <v>97</v>
      </c>
      <c r="C59" s="4" t="s">
        <v>498</v>
      </c>
      <c r="D59" s="4" t="s">
        <v>96</v>
      </c>
      <c r="E59" s="4" t="s">
        <v>487</v>
      </c>
      <c r="F59" s="4" t="s">
        <v>68</v>
      </c>
      <c r="G59" s="7" t="s">
        <v>488</v>
      </c>
      <c r="H59" s="8">
        <v>63600000</v>
      </c>
      <c r="I59" s="8">
        <v>0</v>
      </c>
      <c r="J59" s="8">
        <v>63600000</v>
      </c>
      <c r="K59" s="8">
        <v>0</v>
      </c>
      <c r="L59" s="8">
        <v>63600000</v>
      </c>
      <c r="M59" s="8">
        <v>63600000</v>
      </c>
      <c r="N59" s="8">
        <v>0</v>
      </c>
      <c r="O59" s="8">
        <v>63600000</v>
      </c>
      <c r="P59" s="8">
        <v>0</v>
      </c>
      <c r="Q59" s="8">
        <v>63600000</v>
      </c>
    </row>
    <row r="60" spans="1:17">
      <c r="A60" s="4" t="s">
        <v>85</v>
      </c>
      <c r="B60" s="4" t="s">
        <v>97</v>
      </c>
      <c r="C60" s="4" t="s">
        <v>498</v>
      </c>
      <c r="D60" s="4" t="s">
        <v>96</v>
      </c>
      <c r="E60" s="4" t="s">
        <v>487</v>
      </c>
      <c r="F60" s="4" t="s">
        <v>539</v>
      </c>
      <c r="G60" s="7" t="s">
        <v>540</v>
      </c>
      <c r="H60" s="8">
        <v>24000000</v>
      </c>
      <c r="I60" s="8">
        <v>0</v>
      </c>
      <c r="J60" s="8">
        <v>24000000</v>
      </c>
      <c r="K60" s="8">
        <v>0</v>
      </c>
      <c r="L60" s="8">
        <v>24000000</v>
      </c>
      <c r="M60" s="8">
        <v>24000000</v>
      </c>
      <c r="N60" s="8">
        <v>0</v>
      </c>
      <c r="O60" s="8">
        <v>24000000</v>
      </c>
      <c r="P60" s="8">
        <v>0</v>
      </c>
      <c r="Q60" s="8">
        <v>24000000</v>
      </c>
    </row>
    <row r="61" spans="1:17" ht="31.2">
      <c r="A61" s="4" t="s">
        <v>85</v>
      </c>
      <c r="B61" s="4" t="s">
        <v>97</v>
      </c>
      <c r="C61" s="4" t="s">
        <v>498</v>
      </c>
      <c r="D61" s="4" t="s">
        <v>96</v>
      </c>
      <c r="E61" s="4" t="s">
        <v>487</v>
      </c>
      <c r="F61" s="4" t="s">
        <v>489</v>
      </c>
      <c r="G61" s="7" t="s">
        <v>490</v>
      </c>
      <c r="H61" s="8">
        <v>39600000</v>
      </c>
      <c r="I61" s="8">
        <v>0</v>
      </c>
      <c r="J61" s="8">
        <v>39600000</v>
      </c>
      <c r="K61" s="8">
        <v>0</v>
      </c>
      <c r="L61" s="8">
        <v>39600000</v>
      </c>
      <c r="M61" s="8">
        <v>39600000</v>
      </c>
      <c r="N61" s="8">
        <v>0</v>
      </c>
      <c r="O61" s="8">
        <v>39600000</v>
      </c>
      <c r="P61" s="8">
        <v>0</v>
      </c>
      <c r="Q61" s="8">
        <v>39600000</v>
      </c>
    </row>
    <row r="62" spans="1:17" ht="31.2">
      <c r="A62" s="4" t="s">
        <v>85</v>
      </c>
      <c r="B62" s="4" t="s">
        <v>97</v>
      </c>
      <c r="C62" s="4" t="s">
        <v>498</v>
      </c>
      <c r="D62" s="4" t="s">
        <v>96</v>
      </c>
      <c r="E62" s="4" t="s">
        <v>491</v>
      </c>
      <c r="F62" s="4" t="s">
        <v>68</v>
      </c>
      <c r="G62" s="7" t="s">
        <v>492</v>
      </c>
      <c r="H62" s="8">
        <v>5250000</v>
      </c>
      <c r="I62" s="8">
        <v>0</v>
      </c>
      <c r="J62" s="8">
        <v>5250000</v>
      </c>
      <c r="K62" s="8">
        <v>0</v>
      </c>
      <c r="L62" s="8">
        <v>5250000</v>
      </c>
      <c r="M62" s="8">
        <v>5250000</v>
      </c>
      <c r="N62" s="8">
        <v>0</v>
      </c>
      <c r="O62" s="8">
        <v>5250000</v>
      </c>
      <c r="P62" s="8">
        <v>0</v>
      </c>
      <c r="Q62" s="8">
        <v>5250000</v>
      </c>
    </row>
    <row r="63" spans="1:17">
      <c r="A63" s="4" t="s">
        <v>85</v>
      </c>
      <c r="B63" s="4" t="s">
        <v>97</v>
      </c>
      <c r="C63" s="4" t="s">
        <v>498</v>
      </c>
      <c r="D63" s="4" t="s">
        <v>96</v>
      </c>
      <c r="E63" s="4" t="s">
        <v>491</v>
      </c>
      <c r="F63" s="4" t="s">
        <v>541</v>
      </c>
      <c r="G63" s="7" t="s">
        <v>542</v>
      </c>
      <c r="H63" s="8">
        <v>5250000</v>
      </c>
      <c r="I63" s="8">
        <v>0</v>
      </c>
      <c r="J63" s="8">
        <v>5250000</v>
      </c>
      <c r="K63" s="8">
        <v>0</v>
      </c>
      <c r="L63" s="8">
        <v>5250000</v>
      </c>
      <c r="M63" s="8">
        <v>5250000</v>
      </c>
      <c r="N63" s="8">
        <v>0</v>
      </c>
      <c r="O63" s="8">
        <v>5250000</v>
      </c>
      <c r="P63" s="8">
        <v>0</v>
      </c>
      <c r="Q63" s="8">
        <v>5250000</v>
      </c>
    </row>
    <row r="64" spans="1:17">
      <c r="A64" s="4" t="s">
        <v>85</v>
      </c>
      <c r="B64" s="4" t="s">
        <v>97</v>
      </c>
      <c r="C64" s="4" t="s">
        <v>498</v>
      </c>
      <c r="D64" s="4" t="s">
        <v>96</v>
      </c>
      <c r="E64" s="4" t="s">
        <v>543</v>
      </c>
      <c r="F64" s="4" t="s">
        <v>68</v>
      </c>
      <c r="G64" s="7" t="s">
        <v>544</v>
      </c>
      <c r="H64" s="8">
        <v>15000000</v>
      </c>
      <c r="I64" s="8">
        <v>0</v>
      </c>
      <c r="J64" s="8">
        <v>15000000</v>
      </c>
      <c r="K64" s="8">
        <v>0</v>
      </c>
      <c r="L64" s="8">
        <v>15000000</v>
      </c>
      <c r="M64" s="8">
        <v>15000000</v>
      </c>
      <c r="N64" s="8">
        <v>0</v>
      </c>
      <c r="O64" s="8">
        <v>15000000</v>
      </c>
      <c r="P64" s="8">
        <v>0</v>
      </c>
      <c r="Q64" s="8">
        <v>15000000</v>
      </c>
    </row>
    <row r="65" spans="1:17" ht="31.2">
      <c r="A65" s="4" t="s">
        <v>85</v>
      </c>
      <c r="B65" s="4" t="s">
        <v>97</v>
      </c>
      <c r="C65" s="4" t="s">
        <v>498</v>
      </c>
      <c r="D65" s="4" t="s">
        <v>96</v>
      </c>
      <c r="E65" s="4" t="s">
        <v>543</v>
      </c>
      <c r="F65" s="4" t="s">
        <v>545</v>
      </c>
      <c r="G65" s="7" t="s">
        <v>546</v>
      </c>
      <c r="H65" s="8">
        <v>15000000</v>
      </c>
      <c r="I65" s="8">
        <v>0</v>
      </c>
      <c r="J65" s="8">
        <v>15000000</v>
      </c>
      <c r="K65" s="8">
        <v>0</v>
      </c>
      <c r="L65" s="8">
        <v>15000000</v>
      </c>
      <c r="M65" s="8">
        <v>15000000</v>
      </c>
      <c r="N65" s="8">
        <v>0</v>
      </c>
      <c r="O65" s="8">
        <v>15000000</v>
      </c>
      <c r="P65" s="8">
        <v>0</v>
      </c>
      <c r="Q65" s="8">
        <v>15000000</v>
      </c>
    </row>
    <row r="66" spans="1:17">
      <c r="A66" s="4" t="s">
        <v>85</v>
      </c>
      <c r="B66" s="4" t="s">
        <v>97</v>
      </c>
      <c r="C66" s="4" t="s">
        <v>498</v>
      </c>
      <c r="D66" s="4" t="s">
        <v>96</v>
      </c>
      <c r="E66" s="4" t="s">
        <v>494</v>
      </c>
      <c r="F66" s="4" t="s">
        <v>68</v>
      </c>
      <c r="G66" s="7" t="s">
        <v>31</v>
      </c>
      <c r="H66" s="8">
        <v>32450000</v>
      </c>
      <c r="I66" s="8">
        <v>0</v>
      </c>
      <c r="J66" s="8">
        <v>32450000</v>
      </c>
      <c r="K66" s="8">
        <v>0</v>
      </c>
      <c r="L66" s="8">
        <v>32450000</v>
      </c>
      <c r="M66" s="8">
        <v>32450000</v>
      </c>
      <c r="N66" s="8">
        <v>0</v>
      </c>
      <c r="O66" s="8">
        <v>32450000</v>
      </c>
      <c r="P66" s="8">
        <v>0</v>
      </c>
      <c r="Q66" s="8">
        <v>32450000</v>
      </c>
    </row>
    <row r="67" spans="1:17">
      <c r="A67" s="4" t="s">
        <v>85</v>
      </c>
      <c r="B67" s="4" t="s">
        <v>97</v>
      </c>
      <c r="C67" s="4" t="s">
        <v>498</v>
      </c>
      <c r="D67" s="4" t="s">
        <v>96</v>
      </c>
      <c r="E67" s="4" t="s">
        <v>494</v>
      </c>
      <c r="F67" s="4" t="s">
        <v>495</v>
      </c>
      <c r="G67" s="7" t="s">
        <v>496</v>
      </c>
      <c r="H67" s="8">
        <v>32450000</v>
      </c>
      <c r="I67" s="8">
        <v>0</v>
      </c>
      <c r="J67" s="8">
        <v>32450000</v>
      </c>
      <c r="K67" s="8">
        <v>0</v>
      </c>
      <c r="L67" s="8">
        <v>32450000</v>
      </c>
      <c r="M67" s="8">
        <v>32450000</v>
      </c>
      <c r="N67" s="8">
        <v>0</v>
      </c>
      <c r="O67" s="8">
        <v>32450000</v>
      </c>
      <c r="P67" s="8">
        <v>0</v>
      </c>
      <c r="Q67" s="8">
        <v>32450000</v>
      </c>
    </row>
    <row r="68" spans="1:17" ht="62.4">
      <c r="A68" s="4" t="s">
        <v>85</v>
      </c>
      <c r="B68" s="4" t="s">
        <v>97</v>
      </c>
      <c r="C68" s="4" t="s">
        <v>498</v>
      </c>
      <c r="D68" s="4" t="s">
        <v>96</v>
      </c>
      <c r="E68" s="4" t="s">
        <v>547</v>
      </c>
      <c r="F68" s="4" t="s">
        <v>68</v>
      </c>
      <c r="G68" s="7" t="s">
        <v>548</v>
      </c>
      <c r="H68" s="8">
        <v>677134000</v>
      </c>
      <c r="I68" s="8">
        <v>0</v>
      </c>
      <c r="J68" s="8">
        <v>677134000</v>
      </c>
      <c r="K68" s="8">
        <v>0</v>
      </c>
      <c r="L68" s="8">
        <v>677134000</v>
      </c>
      <c r="M68" s="8">
        <v>677134000</v>
      </c>
      <c r="N68" s="8">
        <v>0</v>
      </c>
      <c r="O68" s="8">
        <v>677134000</v>
      </c>
      <c r="P68" s="8">
        <v>0</v>
      </c>
      <c r="Q68" s="8">
        <v>677134000</v>
      </c>
    </row>
    <row r="69" spans="1:17" ht="31.2">
      <c r="A69" s="4" t="s">
        <v>85</v>
      </c>
      <c r="B69" s="4" t="s">
        <v>97</v>
      </c>
      <c r="C69" s="4" t="s">
        <v>498</v>
      </c>
      <c r="D69" s="4" t="s">
        <v>96</v>
      </c>
      <c r="E69" s="4" t="s">
        <v>547</v>
      </c>
      <c r="F69" s="4" t="s">
        <v>549</v>
      </c>
      <c r="G69" s="7" t="s">
        <v>550</v>
      </c>
      <c r="H69" s="8">
        <v>86532000</v>
      </c>
      <c r="I69" s="8">
        <v>0</v>
      </c>
      <c r="J69" s="8">
        <v>86532000</v>
      </c>
      <c r="K69" s="8">
        <v>0</v>
      </c>
      <c r="L69" s="8">
        <v>86532000</v>
      </c>
      <c r="M69" s="8">
        <v>86532000</v>
      </c>
      <c r="N69" s="8">
        <v>0</v>
      </c>
      <c r="O69" s="8">
        <v>86532000</v>
      </c>
      <c r="P69" s="8">
        <v>0</v>
      </c>
      <c r="Q69" s="8">
        <v>86532000</v>
      </c>
    </row>
    <row r="70" spans="1:17" ht="93.6">
      <c r="A70" s="4" t="s">
        <v>85</v>
      </c>
      <c r="B70" s="4" t="s">
        <v>97</v>
      </c>
      <c r="C70" s="4" t="s">
        <v>498</v>
      </c>
      <c r="D70" s="4" t="s">
        <v>96</v>
      </c>
      <c r="E70" s="4" t="s">
        <v>547</v>
      </c>
      <c r="F70" s="4" t="s">
        <v>551</v>
      </c>
      <c r="G70" s="7" t="s">
        <v>552</v>
      </c>
      <c r="H70" s="8">
        <v>276322000</v>
      </c>
      <c r="I70" s="8">
        <v>0</v>
      </c>
      <c r="J70" s="8">
        <v>276322000</v>
      </c>
      <c r="K70" s="8">
        <v>0</v>
      </c>
      <c r="L70" s="8">
        <v>276322000</v>
      </c>
      <c r="M70" s="8">
        <v>276322000</v>
      </c>
      <c r="N70" s="8">
        <v>0</v>
      </c>
      <c r="O70" s="8">
        <v>276322000</v>
      </c>
      <c r="P70" s="8">
        <v>0</v>
      </c>
      <c r="Q70" s="8">
        <v>276322000</v>
      </c>
    </row>
    <row r="71" spans="1:17">
      <c r="A71" s="4" t="s">
        <v>85</v>
      </c>
      <c r="B71" s="4" t="s">
        <v>97</v>
      </c>
      <c r="C71" s="4" t="s">
        <v>498</v>
      </c>
      <c r="D71" s="4" t="s">
        <v>96</v>
      </c>
      <c r="E71" s="4" t="s">
        <v>547</v>
      </c>
      <c r="F71" s="4" t="s">
        <v>553</v>
      </c>
      <c r="G71" s="7" t="s">
        <v>31</v>
      </c>
      <c r="H71" s="8">
        <v>314280000</v>
      </c>
      <c r="I71" s="8">
        <v>0</v>
      </c>
      <c r="J71" s="8">
        <v>314280000</v>
      </c>
      <c r="K71" s="8">
        <v>0</v>
      </c>
      <c r="L71" s="8">
        <v>314280000</v>
      </c>
      <c r="M71" s="8">
        <v>314280000</v>
      </c>
      <c r="N71" s="8">
        <v>0</v>
      </c>
      <c r="O71" s="8">
        <v>314280000</v>
      </c>
      <c r="P71" s="8">
        <v>0</v>
      </c>
      <c r="Q71" s="8">
        <v>314280000</v>
      </c>
    </row>
    <row r="72" spans="1:17">
      <c r="A72" s="4" t="s">
        <v>85</v>
      </c>
      <c r="B72" s="4" t="s">
        <v>97</v>
      </c>
      <c r="C72" s="4" t="s">
        <v>554</v>
      </c>
      <c r="D72" s="4" t="s">
        <v>68</v>
      </c>
      <c r="E72" s="4" t="s">
        <v>68</v>
      </c>
      <c r="F72" s="4" t="s">
        <v>68</v>
      </c>
      <c r="G72" s="7" t="s">
        <v>555</v>
      </c>
      <c r="H72" s="8">
        <v>197496000</v>
      </c>
      <c r="I72" s="8">
        <v>0</v>
      </c>
      <c r="J72" s="8">
        <v>197496000</v>
      </c>
      <c r="K72" s="8">
        <v>0</v>
      </c>
      <c r="L72" s="8">
        <v>197496000</v>
      </c>
      <c r="M72" s="8">
        <v>197496000</v>
      </c>
      <c r="N72" s="8">
        <v>0</v>
      </c>
      <c r="O72" s="8">
        <v>197496000</v>
      </c>
      <c r="P72" s="8">
        <v>0</v>
      </c>
      <c r="Q72" s="8">
        <v>197496000</v>
      </c>
    </row>
    <row r="73" spans="1:17" ht="62.4">
      <c r="A73" s="4" t="s">
        <v>85</v>
      </c>
      <c r="B73" s="4" t="s">
        <v>97</v>
      </c>
      <c r="C73" s="4" t="s">
        <v>554</v>
      </c>
      <c r="D73" s="4" t="s">
        <v>98</v>
      </c>
      <c r="E73" s="4" t="s">
        <v>68</v>
      </c>
      <c r="F73" s="4" t="s">
        <v>68</v>
      </c>
      <c r="G73" s="7" t="s">
        <v>556</v>
      </c>
      <c r="H73" s="8">
        <v>197496000</v>
      </c>
      <c r="I73" s="8">
        <v>0</v>
      </c>
      <c r="J73" s="8">
        <v>197496000</v>
      </c>
      <c r="K73" s="8">
        <v>0</v>
      </c>
      <c r="L73" s="8">
        <v>197496000</v>
      </c>
      <c r="M73" s="8">
        <v>197496000</v>
      </c>
      <c r="N73" s="8">
        <v>0</v>
      </c>
      <c r="O73" s="8">
        <v>197496000</v>
      </c>
      <c r="P73" s="8">
        <v>0</v>
      </c>
      <c r="Q73" s="8">
        <v>197496000</v>
      </c>
    </row>
    <row r="74" spans="1:17" ht="62.4">
      <c r="A74" s="4" t="s">
        <v>85</v>
      </c>
      <c r="B74" s="4" t="s">
        <v>97</v>
      </c>
      <c r="C74" s="4" t="s">
        <v>554</v>
      </c>
      <c r="D74" s="4" t="s">
        <v>98</v>
      </c>
      <c r="E74" s="4" t="s">
        <v>547</v>
      </c>
      <c r="F74" s="4" t="s">
        <v>68</v>
      </c>
      <c r="G74" s="7" t="s">
        <v>548</v>
      </c>
      <c r="H74" s="8">
        <v>197496000</v>
      </c>
      <c r="I74" s="8">
        <v>0</v>
      </c>
      <c r="J74" s="8">
        <v>197496000</v>
      </c>
      <c r="K74" s="8">
        <v>0</v>
      </c>
      <c r="L74" s="8">
        <v>197496000</v>
      </c>
      <c r="M74" s="8">
        <v>197496000</v>
      </c>
      <c r="N74" s="8">
        <v>0</v>
      </c>
      <c r="O74" s="8">
        <v>197496000</v>
      </c>
      <c r="P74" s="8">
        <v>0</v>
      </c>
      <c r="Q74" s="8">
        <v>197496000</v>
      </c>
    </row>
    <row r="75" spans="1:17" ht="31.2">
      <c r="A75" s="4" t="s">
        <v>85</v>
      </c>
      <c r="B75" s="4" t="s">
        <v>97</v>
      </c>
      <c r="C75" s="4" t="s">
        <v>554</v>
      </c>
      <c r="D75" s="4" t="s">
        <v>98</v>
      </c>
      <c r="E75" s="4" t="s">
        <v>547</v>
      </c>
      <c r="F75" s="4" t="s">
        <v>549</v>
      </c>
      <c r="G75" s="7" t="s">
        <v>550</v>
      </c>
      <c r="H75" s="8">
        <v>121680000</v>
      </c>
      <c r="I75" s="8">
        <v>0</v>
      </c>
      <c r="J75" s="8">
        <v>121680000</v>
      </c>
      <c r="K75" s="8">
        <v>0</v>
      </c>
      <c r="L75" s="8">
        <v>121680000</v>
      </c>
      <c r="M75" s="8">
        <v>121680000</v>
      </c>
      <c r="N75" s="8">
        <v>0</v>
      </c>
      <c r="O75" s="8">
        <v>121680000</v>
      </c>
      <c r="P75" s="8">
        <v>0</v>
      </c>
      <c r="Q75" s="8">
        <v>121680000</v>
      </c>
    </row>
    <row r="76" spans="1:17" ht="93.6">
      <c r="A76" s="4" t="s">
        <v>85</v>
      </c>
      <c r="B76" s="4" t="s">
        <v>97</v>
      </c>
      <c r="C76" s="4" t="s">
        <v>554</v>
      </c>
      <c r="D76" s="4" t="s">
        <v>98</v>
      </c>
      <c r="E76" s="4" t="s">
        <v>547</v>
      </c>
      <c r="F76" s="4" t="s">
        <v>551</v>
      </c>
      <c r="G76" s="7" t="s">
        <v>552</v>
      </c>
      <c r="H76" s="8">
        <v>75816000</v>
      </c>
      <c r="I76" s="8">
        <v>0</v>
      </c>
      <c r="J76" s="8">
        <v>75816000</v>
      </c>
      <c r="K76" s="8">
        <v>0</v>
      </c>
      <c r="L76" s="8">
        <v>75816000</v>
      </c>
      <c r="M76" s="8">
        <v>75816000</v>
      </c>
      <c r="N76" s="8">
        <v>0</v>
      </c>
      <c r="O76" s="8">
        <v>75816000</v>
      </c>
      <c r="P76" s="8">
        <v>0</v>
      </c>
      <c r="Q76" s="8">
        <v>75816000</v>
      </c>
    </row>
    <row r="77" spans="1:17">
      <c r="A77" s="4" t="s">
        <v>85</v>
      </c>
      <c r="B77" s="4" t="s">
        <v>100</v>
      </c>
      <c r="C77" s="4" t="s">
        <v>68</v>
      </c>
      <c r="D77" s="4" t="s">
        <v>68</v>
      </c>
      <c r="E77" s="4" t="s">
        <v>68</v>
      </c>
      <c r="F77" s="4" t="s">
        <v>68</v>
      </c>
      <c r="G77" s="7" t="s">
        <v>557</v>
      </c>
      <c r="H77" s="8">
        <v>1579120094</v>
      </c>
      <c r="I77" s="8">
        <v>0</v>
      </c>
      <c r="J77" s="8">
        <v>1579120094</v>
      </c>
      <c r="K77" s="8">
        <v>0</v>
      </c>
      <c r="L77" s="8">
        <v>1579120094</v>
      </c>
      <c r="M77" s="8">
        <v>1579120094</v>
      </c>
      <c r="N77" s="8">
        <v>0</v>
      </c>
      <c r="O77" s="8">
        <v>1579120094</v>
      </c>
      <c r="P77" s="8">
        <v>0</v>
      </c>
      <c r="Q77" s="8">
        <v>1579120094</v>
      </c>
    </row>
    <row r="78" spans="1:17" ht="46.8">
      <c r="A78" s="4" t="s">
        <v>85</v>
      </c>
      <c r="B78" s="4" t="s">
        <v>100</v>
      </c>
      <c r="C78" s="4" t="s">
        <v>498</v>
      </c>
      <c r="D78" s="4" t="s">
        <v>68</v>
      </c>
      <c r="E78" s="4" t="s">
        <v>68</v>
      </c>
      <c r="F78" s="4" t="s">
        <v>68</v>
      </c>
      <c r="G78" s="7" t="s">
        <v>499</v>
      </c>
      <c r="H78" s="8">
        <v>1579120094</v>
      </c>
      <c r="I78" s="8">
        <v>0</v>
      </c>
      <c r="J78" s="8">
        <v>1579120094</v>
      </c>
      <c r="K78" s="8">
        <v>0</v>
      </c>
      <c r="L78" s="8">
        <v>1579120094</v>
      </c>
      <c r="M78" s="8">
        <v>1579120094</v>
      </c>
      <c r="N78" s="8">
        <v>0</v>
      </c>
      <c r="O78" s="8">
        <v>1579120094</v>
      </c>
      <c r="P78" s="8">
        <v>0</v>
      </c>
      <c r="Q78" s="8">
        <v>1579120094</v>
      </c>
    </row>
    <row r="79" spans="1:17" ht="31.2">
      <c r="A79" s="4" t="s">
        <v>85</v>
      </c>
      <c r="B79" s="4" t="s">
        <v>100</v>
      </c>
      <c r="C79" s="4" t="s">
        <v>498</v>
      </c>
      <c r="D79" s="4" t="s">
        <v>101</v>
      </c>
      <c r="E79" s="4" t="s">
        <v>68</v>
      </c>
      <c r="F79" s="4" t="s">
        <v>68</v>
      </c>
      <c r="G79" s="7" t="s">
        <v>558</v>
      </c>
      <c r="H79" s="8">
        <v>1579120094</v>
      </c>
      <c r="I79" s="8">
        <v>0</v>
      </c>
      <c r="J79" s="8">
        <v>1579120094</v>
      </c>
      <c r="K79" s="8">
        <v>0</v>
      </c>
      <c r="L79" s="8">
        <v>1579120094</v>
      </c>
      <c r="M79" s="8">
        <v>1579120094</v>
      </c>
      <c r="N79" s="8">
        <v>0</v>
      </c>
      <c r="O79" s="8">
        <v>1579120094</v>
      </c>
      <c r="P79" s="8">
        <v>0</v>
      </c>
      <c r="Q79" s="8">
        <v>1579120094</v>
      </c>
    </row>
    <row r="80" spans="1:17">
      <c r="A80" s="4" t="s">
        <v>85</v>
      </c>
      <c r="B80" s="4" t="s">
        <v>100</v>
      </c>
      <c r="C80" s="4" t="s">
        <v>498</v>
      </c>
      <c r="D80" s="4" t="s">
        <v>101</v>
      </c>
      <c r="E80" s="4" t="s">
        <v>501</v>
      </c>
      <c r="F80" s="4" t="s">
        <v>68</v>
      </c>
      <c r="G80" s="7" t="s">
        <v>502</v>
      </c>
      <c r="H80" s="8">
        <v>312290550</v>
      </c>
      <c r="I80" s="8">
        <v>0</v>
      </c>
      <c r="J80" s="8">
        <v>312290550</v>
      </c>
      <c r="K80" s="8">
        <v>0</v>
      </c>
      <c r="L80" s="8">
        <v>312290550</v>
      </c>
      <c r="M80" s="8">
        <v>312290550</v>
      </c>
      <c r="N80" s="8">
        <v>0</v>
      </c>
      <c r="O80" s="8">
        <v>312290550</v>
      </c>
      <c r="P80" s="8">
        <v>0</v>
      </c>
      <c r="Q80" s="8">
        <v>312290550</v>
      </c>
    </row>
    <row r="81" spans="1:17">
      <c r="A81" s="4" t="s">
        <v>85</v>
      </c>
      <c r="B81" s="4" t="s">
        <v>100</v>
      </c>
      <c r="C81" s="4" t="s">
        <v>498</v>
      </c>
      <c r="D81" s="4" t="s">
        <v>101</v>
      </c>
      <c r="E81" s="4" t="s">
        <v>501</v>
      </c>
      <c r="F81" s="4" t="s">
        <v>503</v>
      </c>
      <c r="G81" s="7" t="s">
        <v>504</v>
      </c>
      <c r="H81" s="8">
        <v>312290550</v>
      </c>
      <c r="I81" s="8">
        <v>0</v>
      </c>
      <c r="J81" s="8">
        <v>312290550</v>
      </c>
      <c r="K81" s="8">
        <v>0</v>
      </c>
      <c r="L81" s="8">
        <v>312290550</v>
      </c>
      <c r="M81" s="8">
        <v>312290550</v>
      </c>
      <c r="N81" s="8">
        <v>0</v>
      </c>
      <c r="O81" s="8">
        <v>312290550</v>
      </c>
      <c r="P81" s="8">
        <v>0</v>
      </c>
      <c r="Q81" s="8">
        <v>312290550</v>
      </c>
    </row>
    <row r="82" spans="1:17">
      <c r="A82" s="4" t="s">
        <v>85</v>
      </c>
      <c r="B82" s="4" t="s">
        <v>100</v>
      </c>
      <c r="C82" s="4" t="s">
        <v>498</v>
      </c>
      <c r="D82" s="4" t="s">
        <v>101</v>
      </c>
      <c r="E82" s="4" t="s">
        <v>505</v>
      </c>
      <c r="F82" s="4" t="s">
        <v>68</v>
      </c>
      <c r="G82" s="7" t="s">
        <v>506</v>
      </c>
      <c r="H82" s="8">
        <v>169314095</v>
      </c>
      <c r="I82" s="8">
        <v>0</v>
      </c>
      <c r="J82" s="8">
        <v>169314095</v>
      </c>
      <c r="K82" s="8">
        <v>0</v>
      </c>
      <c r="L82" s="8">
        <v>169314095</v>
      </c>
      <c r="M82" s="8">
        <v>169314095</v>
      </c>
      <c r="N82" s="8">
        <v>0</v>
      </c>
      <c r="O82" s="8">
        <v>169314095</v>
      </c>
      <c r="P82" s="8">
        <v>0</v>
      </c>
      <c r="Q82" s="8">
        <v>169314095</v>
      </c>
    </row>
    <row r="83" spans="1:17">
      <c r="A83" s="4" t="s">
        <v>85</v>
      </c>
      <c r="B83" s="4" t="s">
        <v>100</v>
      </c>
      <c r="C83" s="4" t="s">
        <v>498</v>
      </c>
      <c r="D83" s="4" t="s">
        <v>101</v>
      </c>
      <c r="E83" s="4" t="s">
        <v>505</v>
      </c>
      <c r="F83" s="4" t="s">
        <v>507</v>
      </c>
      <c r="G83" s="7" t="s">
        <v>508</v>
      </c>
      <c r="H83" s="8">
        <v>22540050</v>
      </c>
      <c r="I83" s="8">
        <v>0</v>
      </c>
      <c r="J83" s="8">
        <v>22540050</v>
      </c>
      <c r="K83" s="8">
        <v>0</v>
      </c>
      <c r="L83" s="8">
        <v>22540050</v>
      </c>
      <c r="M83" s="8">
        <v>22540050</v>
      </c>
      <c r="N83" s="8">
        <v>0</v>
      </c>
      <c r="O83" s="8">
        <v>22540050</v>
      </c>
      <c r="P83" s="8">
        <v>0</v>
      </c>
      <c r="Q83" s="8">
        <v>22540050</v>
      </c>
    </row>
    <row r="84" spans="1:17">
      <c r="A84" s="4" t="s">
        <v>85</v>
      </c>
      <c r="B84" s="4" t="s">
        <v>100</v>
      </c>
      <c r="C84" s="4" t="s">
        <v>498</v>
      </c>
      <c r="D84" s="4" t="s">
        <v>101</v>
      </c>
      <c r="E84" s="4" t="s">
        <v>505</v>
      </c>
      <c r="F84" s="4" t="s">
        <v>509</v>
      </c>
      <c r="G84" s="7" t="s">
        <v>510</v>
      </c>
      <c r="H84" s="8">
        <v>18252000</v>
      </c>
      <c r="I84" s="8">
        <v>0</v>
      </c>
      <c r="J84" s="8">
        <v>18252000</v>
      </c>
      <c r="K84" s="8">
        <v>0</v>
      </c>
      <c r="L84" s="8">
        <v>18252000</v>
      </c>
      <c r="M84" s="8">
        <v>18252000</v>
      </c>
      <c r="N84" s="8">
        <v>0</v>
      </c>
      <c r="O84" s="8">
        <v>18252000</v>
      </c>
      <c r="P84" s="8">
        <v>0</v>
      </c>
      <c r="Q84" s="8">
        <v>18252000</v>
      </c>
    </row>
    <row r="85" spans="1:17" ht="31.2">
      <c r="A85" s="4" t="s">
        <v>85</v>
      </c>
      <c r="B85" s="4" t="s">
        <v>100</v>
      </c>
      <c r="C85" s="4" t="s">
        <v>498</v>
      </c>
      <c r="D85" s="4" t="s">
        <v>101</v>
      </c>
      <c r="E85" s="4" t="s">
        <v>505</v>
      </c>
      <c r="F85" s="4" t="s">
        <v>511</v>
      </c>
      <c r="G85" s="7" t="s">
        <v>512</v>
      </c>
      <c r="H85" s="8">
        <v>42959945</v>
      </c>
      <c r="I85" s="8">
        <v>0</v>
      </c>
      <c r="J85" s="8">
        <v>42959945</v>
      </c>
      <c r="K85" s="8">
        <v>0</v>
      </c>
      <c r="L85" s="8">
        <v>42959945</v>
      </c>
      <c r="M85" s="8">
        <v>42959945</v>
      </c>
      <c r="N85" s="8">
        <v>0</v>
      </c>
      <c r="O85" s="8">
        <v>42959945</v>
      </c>
      <c r="P85" s="8">
        <v>0</v>
      </c>
      <c r="Q85" s="8">
        <v>42959945</v>
      </c>
    </row>
    <row r="86" spans="1:17" ht="31.2">
      <c r="A86" s="4" t="s">
        <v>85</v>
      </c>
      <c r="B86" s="4" t="s">
        <v>100</v>
      </c>
      <c r="C86" s="4" t="s">
        <v>498</v>
      </c>
      <c r="D86" s="4" t="s">
        <v>101</v>
      </c>
      <c r="E86" s="4" t="s">
        <v>505</v>
      </c>
      <c r="F86" s="4" t="s">
        <v>513</v>
      </c>
      <c r="G86" s="7" t="s">
        <v>514</v>
      </c>
      <c r="H86" s="8">
        <v>1825200</v>
      </c>
      <c r="I86" s="8">
        <v>0</v>
      </c>
      <c r="J86" s="8">
        <v>1825200</v>
      </c>
      <c r="K86" s="8">
        <v>0</v>
      </c>
      <c r="L86" s="8">
        <v>1825200</v>
      </c>
      <c r="M86" s="8">
        <v>1825200</v>
      </c>
      <c r="N86" s="8">
        <v>0</v>
      </c>
      <c r="O86" s="8">
        <v>1825200</v>
      </c>
      <c r="P86" s="8">
        <v>0</v>
      </c>
      <c r="Q86" s="8">
        <v>1825200</v>
      </c>
    </row>
    <row r="87" spans="1:17">
      <c r="A87" s="4" t="s">
        <v>85</v>
      </c>
      <c r="B87" s="4" t="s">
        <v>100</v>
      </c>
      <c r="C87" s="4" t="s">
        <v>498</v>
      </c>
      <c r="D87" s="4" t="s">
        <v>101</v>
      </c>
      <c r="E87" s="4" t="s">
        <v>505</v>
      </c>
      <c r="F87" s="4" t="s">
        <v>515</v>
      </c>
      <c r="G87" s="7" t="s">
        <v>516</v>
      </c>
      <c r="H87" s="8">
        <v>83736900</v>
      </c>
      <c r="I87" s="8">
        <v>0</v>
      </c>
      <c r="J87" s="8">
        <v>83736900</v>
      </c>
      <c r="K87" s="8">
        <v>0</v>
      </c>
      <c r="L87" s="8">
        <v>83736900</v>
      </c>
      <c r="M87" s="8">
        <v>83736900</v>
      </c>
      <c r="N87" s="8">
        <v>0</v>
      </c>
      <c r="O87" s="8">
        <v>83736900</v>
      </c>
      <c r="P87" s="8">
        <v>0</v>
      </c>
      <c r="Q87" s="8">
        <v>83736900</v>
      </c>
    </row>
    <row r="88" spans="1:17">
      <c r="A88" s="4" t="s">
        <v>85</v>
      </c>
      <c r="B88" s="4" t="s">
        <v>100</v>
      </c>
      <c r="C88" s="4" t="s">
        <v>498</v>
      </c>
      <c r="D88" s="4" t="s">
        <v>101</v>
      </c>
      <c r="E88" s="4" t="s">
        <v>475</v>
      </c>
      <c r="F88" s="4" t="s">
        <v>68</v>
      </c>
      <c r="G88" s="7" t="s">
        <v>59</v>
      </c>
      <c r="H88" s="8">
        <v>68320849</v>
      </c>
      <c r="I88" s="8">
        <v>0</v>
      </c>
      <c r="J88" s="8">
        <v>68320849</v>
      </c>
      <c r="K88" s="8">
        <v>0</v>
      </c>
      <c r="L88" s="8">
        <v>68320849</v>
      </c>
      <c r="M88" s="8">
        <v>68320849</v>
      </c>
      <c r="N88" s="8">
        <v>0</v>
      </c>
      <c r="O88" s="8">
        <v>68320849</v>
      </c>
      <c r="P88" s="8">
        <v>0</v>
      </c>
      <c r="Q88" s="8">
        <v>68320849</v>
      </c>
    </row>
    <row r="89" spans="1:17">
      <c r="A89" s="4" t="s">
        <v>85</v>
      </c>
      <c r="B89" s="4" t="s">
        <v>100</v>
      </c>
      <c r="C89" s="4" t="s">
        <v>498</v>
      </c>
      <c r="D89" s="4" t="s">
        <v>101</v>
      </c>
      <c r="E89" s="4" t="s">
        <v>475</v>
      </c>
      <c r="F89" s="4" t="s">
        <v>517</v>
      </c>
      <c r="G89" s="7" t="s">
        <v>518</v>
      </c>
      <c r="H89" s="8">
        <v>58761615</v>
      </c>
      <c r="I89" s="8">
        <v>0</v>
      </c>
      <c r="J89" s="8">
        <v>58761615</v>
      </c>
      <c r="K89" s="8">
        <v>0</v>
      </c>
      <c r="L89" s="8">
        <v>58761615</v>
      </c>
      <c r="M89" s="8">
        <v>58761615</v>
      </c>
      <c r="N89" s="8">
        <v>0</v>
      </c>
      <c r="O89" s="8">
        <v>58761615</v>
      </c>
      <c r="P89" s="8">
        <v>0</v>
      </c>
      <c r="Q89" s="8">
        <v>58761615</v>
      </c>
    </row>
    <row r="90" spans="1:17">
      <c r="A90" s="4" t="s">
        <v>85</v>
      </c>
      <c r="B90" s="4" t="s">
        <v>100</v>
      </c>
      <c r="C90" s="4" t="s">
        <v>498</v>
      </c>
      <c r="D90" s="4" t="s">
        <v>101</v>
      </c>
      <c r="E90" s="4" t="s">
        <v>475</v>
      </c>
      <c r="F90" s="4" t="s">
        <v>476</v>
      </c>
      <c r="G90" s="7" t="s">
        <v>477</v>
      </c>
      <c r="H90" s="8">
        <v>9559234</v>
      </c>
      <c r="I90" s="8">
        <v>0</v>
      </c>
      <c r="J90" s="8">
        <v>9559234</v>
      </c>
      <c r="K90" s="8">
        <v>0</v>
      </c>
      <c r="L90" s="8">
        <v>9559234</v>
      </c>
      <c r="M90" s="8">
        <v>9559234</v>
      </c>
      <c r="N90" s="8">
        <v>0</v>
      </c>
      <c r="O90" s="8">
        <v>9559234</v>
      </c>
      <c r="P90" s="8">
        <v>0</v>
      </c>
      <c r="Q90" s="8">
        <v>9559234</v>
      </c>
    </row>
    <row r="91" spans="1:17" ht="31.2">
      <c r="A91" s="4" t="s">
        <v>85</v>
      </c>
      <c r="B91" s="4" t="s">
        <v>100</v>
      </c>
      <c r="C91" s="4" t="s">
        <v>498</v>
      </c>
      <c r="D91" s="4" t="s">
        <v>101</v>
      </c>
      <c r="E91" s="4" t="s">
        <v>478</v>
      </c>
      <c r="F91" s="4" t="s">
        <v>68</v>
      </c>
      <c r="G91" s="7" t="s">
        <v>479</v>
      </c>
      <c r="H91" s="8">
        <v>679044600</v>
      </c>
      <c r="I91" s="8">
        <v>0</v>
      </c>
      <c r="J91" s="8">
        <v>679044600</v>
      </c>
      <c r="K91" s="8">
        <v>0</v>
      </c>
      <c r="L91" s="8">
        <v>679044600</v>
      </c>
      <c r="M91" s="8">
        <v>679044600</v>
      </c>
      <c r="N91" s="8">
        <v>0</v>
      </c>
      <c r="O91" s="8">
        <v>679044600</v>
      </c>
      <c r="P91" s="8">
        <v>0</v>
      </c>
      <c r="Q91" s="8">
        <v>679044600</v>
      </c>
    </row>
    <row r="92" spans="1:17" ht="31.2">
      <c r="A92" s="4" t="s">
        <v>85</v>
      </c>
      <c r="B92" s="4" t="s">
        <v>100</v>
      </c>
      <c r="C92" s="4" t="s">
        <v>498</v>
      </c>
      <c r="D92" s="4" t="s">
        <v>101</v>
      </c>
      <c r="E92" s="4" t="s">
        <v>478</v>
      </c>
      <c r="F92" s="4" t="s">
        <v>519</v>
      </c>
      <c r="G92" s="7" t="s">
        <v>520</v>
      </c>
      <c r="H92" s="8">
        <v>394500600</v>
      </c>
      <c r="I92" s="8">
        <v>0</v>
      </c>
      <c r="J92" s="8">
        <v>394500600</v>
      </c>
      <c r="K92" s="8">
        <v>0</v>
      </c>
      <c r="L92" s="8">
        <v>394500600</v>
      </c>
      <c r="M92" s="8">
        <v>394500600</v>
      </c>
      <c r="N92" s="8">
        <v>0</v>
      </c>
      <c r="O92" s="8">
        <v>394500600</v>
      </c>
      <c r="P92" s="8">
        <v>0</v>
      </c>
      <c r="Q92" s="8">
        <v>394500600</v>
      </c>
    </row>
    <row r="93" spans="1:17">
      <c r="A93" s="4" t="s">
        <v>85</v>
      </c>
      <c r="B93" s="4" t="s">
        <v>100</v>
      </c>
      <c r="C93" s="4" t="s">
        <v>498</v>
      </c>
      <c r="D93" s="4" t="s">
        <v>101</v>
      </c>
      <c r="E93" s="4" t="s">
        <v>478</v>
      </c>
      <c r="F93" s="4" t="s">
        <v>480</v>
      </c>
      <c r="G93" s="7" t="s">
        <v>31</v>
      </c>
      <c r="H93" s="8">
        <v>284544000</v>
      </c>
      <c r="I93" s="8">
        <v>0</v>
      </c>
      <c r="J93" s="8">
        <v>284544000</v>
      </c>
      <c r="K93" s="8">
        <v>0</v>
      </c>
      <c r="L93" s="8">
        <v>284544000</v>
      </c>
      <c r="M93" s="8">
        <v>284544000</v>
      </c>
      <c r="N93" s="8">
        <v>0</v>
      </c>
      <c r="O93" s="8">
        <v>284544000</v>
      </c>
      <c r="P93" s="8">
        <v>0</v>
      </c>
      <c r="Q93" s="8">
        <v>284544000</v>
      </c>
    </row>
    <row r="94" spans="1:17">
      <c r="A94" s="4" t="s">
        <v>85</v>
      </c>
      <c r="B94" s="4" t="s">
        <v>100</v>
      </c>
      <c r="C94" s="4" t="s">
        <v>498</v>
      </c>
      <c r="D94" s="4" t="s">
        <v>101</v>
      </c>
      <c r="E94" s="4" t="s">
        <v>481</v>
      </c>
      <c r="F94" s="4" t="s">
        <v>68</v>
      </c>
      <c r="G94" s="7" t="s">
        <v>482</v>
      </c>
      <c r="H94" s="8">
        <v>15100000</v>
      </c>
      <c r="I94" s="8">
        <v>0</v>
      </c>
      <c r="J94" s="8">
        <v>15100000</v>
      </c>
      <c r="K94" s="8">
        <v>0</v>
      </c>
      <c r="L94" s="8">
        <v>15100000</v>
      </c>
      <c r="M94" s="8">
        <v>15100000</v>
      </c>
      <c r="N94" s="8">
        <v>0</v>
      </c>
      <c r="O94" s="8">
        <v>15100000</v>
      </c>
      <c r="P94" s="8">
        <v>0</v>
      </c>
      <c r="Q94" s="8">
        <v>15100000</v>
      </c>
    </row>
    <row r="95" spans="1:17">
      <c r="A95" s="4" t="s">
        <v>85</v>
      </c>
      <c r="B95" s="4" t="s">
        <v>100</v>
      </c>
      <c r="C95" s="4" t="s">
        <v>498</v>
      </c>
      <c r="D95" s="4" t="s">
        <v>101</v>
      </c>
      <c r="E95" s="4" t="s">
        <v>481</v>
      </c>
      <c r="F95" s="4" t="s">
        <v>483</v>
      </c>
      <c r="G95" s="7" t="s">
        <v>484</v>
      </c>
      <c r="H95" s="8">
        <v>13600000</v>
      </c>
      <c r="I95" s="8">
        <v>0</v>
      </c>
      <c r="J95" s="8">
        <v>13600000</v>
      </c>
      <c r="K95" s="8">
        <v>0</v>
      </c>
      <c r="L95" s="8">
        <v>13600000</v>
      </c>
      <c r="M95" s="8">
        <v>13600000</v>
      </c>
      <c r="N95" s="8">
        <v>0</v>
      </c>
      <c r="O95" s="8">
        <v>13600000</v>
      </c>
      <c r="P95" s="8">
        <v>0</v>
      </c>
      <c r="Q95" s="8">
        <v>13600000</v>
      </c>
    </row>
    <row r="96" spans="1:17">
      <c r="A96" s="4" t="s">
        <v>85</v>
      </c>
      <c r="B96" s="4" t="s">
        <v>100</v>
      </c>
      <c r="C96" s="4" t="s">
        <v>498</v>
      </c>
      <c r="D96" s="4" t="s">
        <v>101</v>
      </c>
      <c r="E96" s="4" t="s">
        <v>481</v>
      </c>
      <c r="F96" s="4" t="s">
        <v>559</v>
      </c>
      <c r="G96" s="7" t="s">
        <v>560</v>
      </c>
      <c r="H96" s="8">
        <v>1500000</v>
      </c>
      <c r="I96" s="8">
        <v>0</v>
      </c>
      <c r="J96" s="8">
        <v>1500000</v>
      </c>
      <c r="K96" s="8">
        <v>0</v>
      </c>
      <c r="L96" s="8">
        <v>1500000</v>
      </c>
      <c r="M96" s="8">
        <v>1500000</v>
      </c>
      <c r="N96" s="8">
        <v>0</v>
      </c>
      <c r="O96" s="8">
        <v>1500000</v>
      </c>
      <c r="P96" s="8">
        <v>0</v>
      </c>
      <c r="Q96" s="8">
        <v>1500000</v>
      </c>
    </row>
    <row r="97" spans="1:17">
      <c r="A97" s="4" t="s">
        <v>85</v>
      </c>
      <c r="B97" s="4" t="s">
        <v>100</v>
      </c>
      <c r="C97" s="4" t="s">
        <v>498</v>
      </c>
      <c r="D97" s="4" t="s">
        <v>101</v>
      </c>
      <c r="E97" s="4" t="s">
        <v>531</v>
      </c>
      <c r="F97" s="4" t="s">
        <v>68</v>
      </c>
      <c r="G97" s="7" t="s">
        <v>532</v>
      </c>
      <c r="H97" s="8">
        <v>112950000</v>
      </c>
      <c r="I97" s="8">
        <v>0</v>
      </c>
      <c r="J97" s="8">
        <v>112950000</v>
      </c>
      <c r="K97" s="8">
        <v>0</v>
      </c>
      <c r="L97" s="8">
        <v>112950000</v>
      </c>
      <c r="M97" s="8">
        <v>112950000</v>
      </c>
      <c r="N97" s="8">
        <v>0</v>
      </c>
      <c r="O97" s="8">
        <v>112950000</v>
      </c>
      <c r="P97" s="8">
        <v>0</v>
      </c>
      <c r="Q97" s="8">
        <v>112950000</v>
      </c>
    </row>
    <row r="98" spans="1:17">
      <c r="A98" s="4" t="s">
        <v>85</v>
      </c>
      <c r="B98" s="4" t="s">
        <v>100</v>
      </c>
      <c r="C98" s="4" t="s">
        <v>498</v>
      </c>
      <c r="D98" s="4" t="s">
        <v>101</v>
      </c>
      <c r="E98" s="4" t="s">
        <v>531</v>
      </c>
      <c r="F98" s="4" t="s">
        <v>561</v>
      </c>
      <c r="G98" s="7" t="s">
        <v>562</v>
      </c>
      <c r="H98" s="8">
        <v>4000000</v>
      </c>
      <c r="I98" s="8">
        <v>0</v>
      </c>
      <c r="J98" s="8">
        <v>4000000</v>
      </c>
      <c r="K98" s="8">
        <v>0</v>
      </c>
      <c r="L98" s="8">
        <v>4000000</v>
      </c>
      <c r="M98" s="8">
        <v>4000000</v>
      </c>
      <c r="N98" s="8">
        <v>0</v>
      </c>
      <c r="O98" s="8">
        <v>4000000</v>
      </c>
      <c r="P98" s="8">
        <v>0</v>
      </c>
      <c r="Q98" s="8">
        <v>4000000</v>
      </c>
    </row>
    <row r="99" spans="1:17">
      <c r="A99" s="4" t="s">
        <v>85</v>
      </c>
      <c r="B99" s="4" t="s">
        <v>100</v>
      </c>
      <c r="C99" s="4" t="s">
        <v>498</v>
      </c>
      <c r="D99" s="4" t="s">
        <v>101</v>
      </c>
      <c r="E99" s="4" t="s">
        <v>531</v>
      </c>
      <c r="F99" s="4" t="s">
        <v>563</v>
      </c>
      <c r="G99" s="7" t="s">
        <v>564</v>
      </c>
      <c r="H99" s="8">
        <v>61050000</v>
      </c>
      <c r="I99" s="8">
        <v>0</v>
      </c>
      <c r="J99" s="8">
        <v>61050000</v>
      </c>
      <c r="K99" s="8">
        <v>0</v>
      </c>
      <c r="L99" s="8">
        <v>61050000</v>
      </c>
      <c r="M99" s="8">
        <v>61050000</v>
      </c>
      <c r="N99" s="8">
        <v>0</v>
      </c>
      <c r="O99" s="8">
        <v>61050000</v>
      </c>
      <c r="P99" s="8">
        <v>0</v>
      </c>
      <c r="Q99" s="8">
        <v>61050000</v>
      </c>
    </row>
    <row r="100" spans="1:17">
      <c r="A100" s="4" t="s">
        <v>85</v>
      </c>
      <c r="B100" s="4" t="s">
        <v>100</v>
      </c>
      <c r="C100" s="4" t="s">
        <v>498</v>
      </c>
      <c r="D100" s="4" t="s">
        <v>101</v>
      </c>
      <c r="E100" s="4" t="s">
        <v>531</v>
      </c>
      <c r="F100" s="4" t="s">
        <v>533</v>
      </c>
      <c r="G100" s="7" t="s">
        <v>534</v>
      </c>
      <c r="H100" s="8">
        <v>47900000</v>
      </c>
      <c r="I100" s="8">
        <v>0</v>
      </c>
      <c r="J100" s="8">
        <v>47900000</v>
      </c>
      <c r="K100" s="8">
        <v>0</v>
      </c>
      <c r="L100" s="8">
        <v>47900000</v>
      </c>
      <c r="M100" s="8">
        <v>47900000</v>
      </c>
      <c r="N100" s="8">
        <v>0</v>
      </c>
      <c r="O100" s="8">
        <v>47900000</v>
      </c>
      <c r="P100" s="8">
        <v>0</v>
      </c>
      <c r="Q100" s="8">
        <v>47900000</v>
      </c>
    </row>
    <row r="101" spans="1:17">
      <c r="A101" s="4" t="s">
        <v>85</v>
      </c>
      <c r="B101" s="4" t="s">
        <v>100</v>
      </c>
      <c r="C101" s="4" t="s">
        <v>498</v>
      </c>
      <c r="D101" s="4" t="s">
        <v>101</v>
      </c>
      <c r="E101" s="4" t="s">
        <v>535</v>
      </c>
      <c r="F101" s="4" t="s">
        <v>68</v>
      </c>
      <c r="G101" s="7" t="s">
        <v>536</v>
      </c>
      <c r="H101" s="8">
        <v>22000000</v>
      </c>
      <c r="I101" s="8">
        <v>0</v>
      </c>
      <c r="J101" s="8">
        <v>22000000</v>
      </c>
      <c r="K101" s="8">
        <v>0</v>
      </c>
      <c r="L101" s="8">
        <v>22000000</v>
      </c>
      <c r="M101" s="8">
        <v>22000000</v>
      </c>
      <c r="N101" s="8">
        <v>0</v>
      </c>
      <c r="O101" s="8">
        <v>22000000</v>
      </c>
      <c r="P101" s="8">
        <v>0</v>
      </c>
      <c r="Q101" s="8">
        <v>22000000</v>
      </c>
    </row>
    <row r="102" spans="1:17">
      <c r="A102" s="4" t="s">
        <v>85</v>
      </c>
      <c r="B102" s="4" t="s">
        <v>100</v>
      </c>
      <c r="C102" s="4" t="s">
        <v>498</v>
      </c>
      <c r="D102" s="4" t="s">
        <v>101</v>
      </c>
      <c r="E102" s="4" t="s">
        <v>535</v>
      </c>
      <c r="F102" s="4" t="s">
        <v>537</v>
      </c>
      <c r="G102" s="7" t="s">
        <v>538</v>
      </c>
      <c r="H102" s="8">
        <v>22000000</v>
      </c>
      <c r="I102" s="8">
        <v>0</v>
      </c>
      <c r="J102" s="8">
        <v>22000000</v>
      </c>
      <c r="K102" s="8">
        <v>0</v>
      </c>
      <c r="L102" s="8">
        <v>22000000</v>
      </c>
      <c r="M102" s="8">
        <v>22000000</v>
      </c>
      <c r="N102" s="8">
        <v>0</v>
      </c>
      <c r="O102" s="8">
        <v>22000000</v>
      </c>
      <c r="P102" s="8">
        <v>0</v>
      </c>
      <c r="Q102" s="8">
        <v>22000000</v>
      </c>
    </row>
    <row r="103" spans="1:17">
      <c r="A103" s="4" t="s">
        <v>85</v>
      </c>
      <c r="B103" s="4" t="s">
        <v>100</v>
      </c>
      <c r="C103" s="4" t="s">
        <v>498</v>
      </c>
      <c r="D103" s="4" t="s">
        <v>101</v>
      </c>
      <c r="E103" s="4" t="s">
        <v>543</v>
      </c>
      <c r="F103" s="4" t="s">
        <v>68</v>
      </c>
      <c r="G103" s="7" t="s">
        <v>544</v>
      </c>
      <c r="H103" s="8">
        <v>15000000</v>
      </c>
      <c r="I103" s="8">
        <v>0</v>
      </c>
      <c r="J103" s="8">
        <v>15000000</v>
      </c>
      <c r="K103" s="8">
        <v>0</v>
      </c>
      <c r="L103" s="8">
        <v>15000000</v>
      </c>
      <c r="M103" s="8">
        <v>15000000</v>
      </c>
      <c r="N103" s="8">
        <v>0</v>
      </c>
      <c r="O103" s="8">
        <v>15000000</v>
      </c>
      <c r="P103" s="8">
        <v>0</v>
      </c>
      <c r="Q103" s="8">
        <v>15000000</v>
      </c>
    </row>
    <row r="104" spans="1:17" ht="31.2">
      <c r="A104" s="4" t="s">
        <v>85</v>
      </c>
      <c r="B104" s="4" t="s">
        <v>100</v>
      </c>
      <c r="C104" s="4" t="s">
        <v>498</v>
      </c>
      <c r="D104" s="4" t="s">
        <v>101</v>
      </c>
      <c r="E104" s="4" t="s">
        <v>543</v>
      </c>
      <c r="F104" s="4" t="s">
        <v>545</v>
      </c>
      <c r="G104" s="7" t="s">
        <v>546</v>
      </c>
      <c r="H104" s="8">
        <v>15000000</v>
      </c>
      <c r="I104" s="8">
        <v>0</v>
      </c>
      <c r="J104" s="8">
        <v>15000000</v>
      </c>
      <c r="K104" s="8">
        <v>0</v>
      </c>
      <c r="L104" s="8">
        <v>15000000</v>
      </c>
      <c r="M104" s="8">
        <v>15000000</v>
      </c>
      <c r="N104" s="8">
        <v>0</v>
      </c>
      <c r="O104" s="8">
        <v>15000000</v>
      </c>
      <c r="P104" s="8">
        <v>0</v>
      </c>
      <c r="Q104" s="8">
        <v>15000000</v>
      </c>
    </row>
    <row r="105" spans="1:17">
      <c r="A105" s="4" t="s">
        <v>85</v>
      </c>
      <c r="B105" s="4" t="s">
        <v>100</v>
      </c>
      <c r="C105" s="4" t="s">
        <v>498</v>
      </c>
      <c r="D105" s="4" t="s">
        <v>101</v>
      </c>
      <c r="E105" s="4" t="s">
        <v>494</v>
      </c>
      <c r="F105" s="4" t="s">
        <v>68</v>
      </c>
      <c r="G105" s="7" t="s">
        <v>31</v>
      </c>
      <c r="H105" s="8">
        <v>125100000</v>
      </c>
      <c r="I105" s="8">
        <v>0</v>
      </c>
      <c r="J105" s="8">
        <v>125100000</v>
      </c>
      <c r="K105" s="8">
        <v>0</v>
      </c>
      <c r="L105" s="8">
        <v>125100000</v>
      </c>
      <c r="M105" s="8">
        <v>125100000</v>
      </c>
      <c r="N105" s="8">
        <v>0</v>
      </c>
      <c r="O105" s="8">
        <v>125100000</v>
      </c>
      <c r="P105" s="8">
        <v>0</v>
      </c>
      <c r="Q105" s="8">
        <v>125100000</v>
      </c>
    </row>
    <row r="106" spans="1:17">
      <c r="A106" s="4" t="s">
        <v>85</v>
      </c>
      <c r="B106" s="4" t="s">
        <v>100</v>
      </c>
      <c r="C106" s="4" t="s">
        <v>498</v>
      </c>
      <c r="D106" s="4" t="s">
        <v>101</v>
      </c>
      <c r="E106" s="4" t="s">
        <v>494</v>
      </c>
      <c r="F106" s="4" t="s">
        <v>495</v>
      </c>
      <c r="G106" s="7" t="s">
        <v>496</v>
      </c>
      <c r="H106" s="8">
        <v>125100000</v>
      </c>
      <c r="I106" s="8">
        <v>0</v>
      </c>
      <c r="J106" s="8">
        <v>125100000</v>
      </c>
      <c r="K106" s="8">
        <v>0</v>
      </c>
      <c r="L106" s="8">
        <v>125100000</v>
      </c>
      <c r="M106" s="8">
        <v>125100000</v>
      </c>
      <c r="N106" s="8">
        <v>0</v>
      </c>
      <c r="O106" s="8">
        <v>125100000</v>
      </c>
      <c r="P106" s="8">
        <v>0</v>
      </c>
      <c r="Q106" s="8">
        <v>125100000</v>
      </c>
    </row>
    <row r="107" spans="1:17">
      <c r="A107" s="4" t="s">
        <v>85</v>
      </c>
      <c r="B107" s="4" t="s">
        <v>100</v>
      </c>
      <c r="C107" s="4" t="s">
        <v>498</v>
      </c>
      <c r="D107" s="4" t="s">
        <v>101</v>
      </c>
      <c r="E107" s="4" t="s">
        <v>565</v>
      </c>
      <c r="F107" s="4" t="s">
        <v>68</v>
      </c>
      <c r="G107" s="7" t="s">
        <v>566</v>
      </c>
      <c r="H107" s="8">
        <v>60000000</v>
      </c>
      <c r="I107" s="8">
        <v>0</v>
      </c>
      <c r="J107" s="8">
        <v>60000000</v>
      </c>
      <c r="K107" s="8">
        <v>0</v>
      </c>
      <c r="L107" s="8">
        <v>60000000</v>
      </c>
      <c r="M107" s="8">
        <v>60000000</v>
      </c>
      <c r="N107" s="8">
        <v>0</v>
      </c>
      <c r="O107" s="8">
        <v>60000000</v>
      </c>
      <c r="P107" s="8">
        <v>0</v>
      </c>
      <c r="Q107" s="8">
        <v>60000000</v>
      </c>
    </row>
    <row r="108" spans="1:17" ht="46.8">
      <c r="A108" s="4" t="s">
        <v>85</v>
      </c>
      <c r="B108" s="4" t="s">
        <v>100</v>
      </c>
      <c r="C108" s="4" t="s">
        <v>498</v>
      </c>
      <c r="D108" s="4" t="s">
        <v>101</v>
      </c>
      <c r="E108" s="4" t="s">
        <v>565</v>
      </c>
      <c r="F108" s="4" t="s">
        <v>567</v>
      </c>
      <c r="G108" s="7" t="s">
        <v>568</v>
      </c>
      <c r="H108" s="8">
        <v>60000000</v>
      </c>
      <c r="I108" s="8">
        <v>0</v>
      </c>
      <c r="J108" s="8">
        <v>60000000</v>
      </c>
      <c r="K108" s="8">
        <v>0</v>
      </c>
      <c r="L108" s="8">
        <v>60000000</v>
      </c>
      <c r="M108" s="8">
        <v>60000000</v>
      </c>
      <c r="N108" s="8">
        <v>0</v>
      </c>
      <c r="O108" s="8">
        <v>60000000</v>
      </c>
      <c r="P108" s="8">
        <v>0</v>
      </c>
      <c r="Q108" s="8">
        <v>60000000</v>
      </c>
    </row>
    <row r="109" spans="1:17" ht="31.2">
      <c r="A109" s="4" t="s">
        <v>85</v>
      </c>
      <c r="B109" s="4" t="s">
        <v>126</v>
      </c>
      <c r="C109" s="4" t="s">
        <v>68</v>
      </c>
      <c r="D109" s="4" t="s">
        <v>68</v>
      </c>
      <c r="E109" s="4" t="s">
        <v>68</v>
      </c>
      <c r="F109" s="4" t="s">
        <v>68</v>
      </c>
      <c r="G109" s="7" t="s">
        <v>569</v>
      </c>
      <c r="H109" s="8">
        <v>109904186</v>
      </c>
      <c r="I109" s="8">
        <v>0</v>
      </c>
      <c r="J109" s="8">
        <v>109904186</v>
      </c>
      <c r="K109" s="8">
        <v>0</v>
      </c>
      <c r="L109" s="8">
        <v>109904186</v>
      </c>
      <c r="M109" s="8">
        <v>109904186</v>
      </c>
      <c r="N109" s="8">
        <v>0</v>
      </c>
      <c r="O109" s="8">
        <v>109904186</v>
      </c>
      <c r="P109" s="8">
        <v>0</v>
      </c>
      <c r="Q109" s="8">
        <v>109904186</v>
      </c>
    </row>
    <row r="110" spans="1:17">
      <c r="A110" s="4" t="s">
        <v>85</v>
      </c>
      <c r="B110" s="4" t="s">
        <v>126</v>
      </c>
      <c r="C110" s="4" t="s">
        <v>570</v>
      </c>
      <c r="D110" s="4" t="s">
        <v>68</v>
      </c>
      <c r="E110" s="4" t="s">
        <v>68</v>
      </c>
      <c r="F110" s="4" t="s">
        <v>68</v>
      </c>
      <c r="G110" s="7" t="s">
        <v>571</v>
      </c>
      <c r="H110" s="8">
        <v>109904186</v>
      </c>
      <c r="I110" s="8">
        <v>0</v>
      </c>
      <c r="J110" s="8">
        <v>109904186</v>
      </c>
      <c r="K110" s="8">
        <v>0</v>
      </c>
      <c r="L110" s="8">
        <v>109904186</v>
      </c>
      <c r="M110" s="8">
        <v>109904186</v>
      </c>
      <c r="N110" s="8">
        <v>0</v>
      </c>
      <c r="O110" s="8">
        <v>109904186</v>
      </c>
      <c r="P110" s="8">
        <v>0</v>
      </c>
      <c r="Q110" s="8">
        <v>109904186</v>
      </c>
    </row>
    <row r="111" spans="1:17" ht="31.2">
      <c r="A111" s="4" t="s">
        <v>85</v>
      </c>
      <c r="B111" s="4" t="s">
        <v>126</v>
      </c>
      <c r="C111" s="4" t="s">
        <v>570</v>
      </c>
      <c r="D111" s="4" t="s">
        <v>127</v>
      </c>
      <c r="E111" s="4" t="s">
        <v>68</v>
      </c>
      <c r="F111" s="4" t="s">
        <v>68</v>
      </c>
      <c r="G111" s="7" t="s">
        <v>572</v>
      </c>
      <c r="H111" s="8">
        <v>109904186</v>
      </c>
      <c r="I111" s="8">
        <v>0</v>
      </c>
      <c r="J111" s="8">
        <v>109904186</v>
      </c>
      <c r="K111" s="8">
        <v>0</v>
      </c>
      <c r="L111" s="8">
        <v>109904186</v>
      </c>
      <c r="M111" s="8">
        <v>109904186</v>
      </c>
      <c r="N111" s="8">
        <v>0</v>
      </c>
      <c r="O111" s="8">
        <v>109904186</v>
      </c>
      <c r="P111" s="8">
        <v>0</v>
      </c>
      <c r="Q111" s="8">
        <v>109904186</v>
      </c>
    </row>
    <row r="112" spans="1:17">
      <c r="A112" s="4" t="s">
        <v>85</v>
      </c>
      <c r="B112" s="4" t="s">
        <v>126</v>
      </c>
      <c r="C112" s="4" t="s">
        <v>570</v>
      </c>
      <c r="D112" s="4" t="s">
        <v>127</v>
      </c>
      <c r="E112" s="4" t="s">
        <v>501</v>
      </c>
      <c r="F112" s="4" t="s">
        <v>68</v>
      </c>
      <c r="G112" s="7" t="s">
        <v>502</v>
      </c>
      <c r="H112" s="8">
        <v>84207357</v>
      </c>
      <c r="I112" s="8">
        <v>0</v>
      </c>
      <c r="J112" s="8">
        <v>84207357</v>
      </c>
      <c r="K112" s="8">
        <v>0</v>
      </c>
      <c r="L112" s="8">
        <v>84207357</v>
      </c>
      <c r="M112" s="8">
        <v>84207357</v>
      </c>
      <c r="N112" s="8">
        <v>0</v>
      </c>
      <c r="O112" s="8">
        <v>84207357</v>
      </c>
      <c r="P112" s="8">
        <v>0</v>
      </c>
      <c r="Q112" s="8">
        <v>84207357</v>
      </c>
    </row>
    <row r="113" spans="1:17">
      <c r="A113" s="4" t="s">
        <v>85</v>
      </c>
      <c r="B113" s="4" t="s">
        <v>126</v>
      </c>
      <c r="C113" s="4" t="s">
        <v>570</v>
      </c>
      <c r="D113" s="4" t="s">
        <v>127</v>
      </c>
      <c r="E113" s="4" t="s">
        <v>501</v>
      </c>
      <c r="F113" s="4" t="s">
        <v>503</v>
      </c>
      <c r="G113" s="7" t="s">
        <v>504</v>
      </c>
      <c r="H113" s="8">
        <v>84207357</v>
      </c>
      <c r="I113" s="8">
        <v>0</v>
      </c>
      <c r="J113" s="8">
        <v>84207357</v>
      </c>
      <c r="K113" s="8">
        <v>0</v>
      </c>
      <c r="L113" s="8">
        <v>84207357</v>
      </c>
      <c r="M113" s="8">
        <v>84207357</v>
      </c>
      <c r="N113" s="8">
        <v>0</v>
      </c>
      <c r="O113" s="8">
        <v>84207357</v>
      </c>
      <c r="P113" s="8">
        <v>0</v>
      </c>
      <c r="Q113" s="8">
        <v>84207357</v>
      </c>
    </row>
    <row r="114" spans="1:17">
      <c r="A114" s="4" t="s">
        <v>85</v>
      </c>
      <c r="B114" s="4" t="s">
        <v>126</v>
      </c>
      <c r="C114" s="4" t="s">
        <v>570</v>
      </c>
      <c r="D114" s="4" t="s">
        <v>127</v>
      </c>
      <c r="E114" s="4" t="s">
        <v>505</v>
      </c>
      <c r="F114" s="4" t="s">
        <v>68</v>
      </c>
      <c r="G114" s="7" t="s">
        <v>506</v>
      </c>
      <c r="H114" s="8">
        <v>14142960</v>
      </c>
      <c r="I114" s="8">
        <v>0</v>
      </c>
      <c r="J114" s="8">
        <v>14142960</v>
      </c>
      <c r="K114" s="8">
        <v>0</v>
      </c>
      <c r="L114" s="8">
        <v>14142960</v>
      </c>
      <c r="M114" s="8">
        <v>14142960</v>
      </c>
      <c r="N114" s="8">
        <v>0</v>
      </c>
      <c r="O114" s="8">
        <v>14142960</v>
      </c>
      <c r="P114" s="8">
        <v>0</v>
      </c>
      <c r="Q114" s="8">
        <v>14142960</v>
      </c>
    </row>
    <row r="115" spans="1:17">
      <c r="A115" s="4" t="s">
        <v>85</v>
      </c>
      <c r="B115" s="4" t="s">
        <v>126</v>
      </c>
      <c r="C115" s="4" t="s">
        <v>570</v>
      </c>
      <c r="D115" s="4" t="s">
        <v>127</v>
      </c>
      <c r="E115" s="4" t="s">
        <v>505</v>
      </c>
      <c r="F115" s="4" t="s">
        <v>509</v>
      </c>
      <c r="G115" s="7" t="s">
        <v>510</v>
      </c>
      <c r="H115" s="8">
        <v>5616000</v>
      </c>
      <c r="I115" s="8">
        <v>0</v>
      </c>
      <c r="J115" s="8">
        <v>5616000</v>
      </c>
      <c r="K115" s="8">
        <v>0</v>
      </c>
      <c r="L115" s="8">
        <v>5616000</v>
      </c>
      <c r="M115" s="8">
        <v>5616000</v>
      </c>
      <c r="N115" s="8">
        <v>0</v>
      </c>
      <c r="O115" s="8">
        <v>5616000</v>
      </c>
      <c r="P115" s="8">
        <v>0</v>
      </c>
      <c r="Q115" s="8">
        <v>5616000</v>
      </c>
    </row>
    <row r="116" spans="1:17" ht="31.2">
      <c r="A116" s="4" t="s">
        <v>85</v>
      </c>
      <c r="B116" s="4" t="s">
        <v>126</v>
      </c>
      <c r="C116" s="4" t="s">
        <v>570</v>
      </c>
      <c r="D116" s="4" t="s">
        <v>127</v>
      </c>
      <c r="E116" s="4" t="s">
        <v>505</v>
      </c>
      <c r="F116" s="4" t="s">
        <v>573</v>
      </c>
      <c r="G116" s="7" t="s">
        <v>574</v>
      </c>
      <c r="H116" s="8">
        <v>1170000</v>
      </c>
      <c r="I116" s="8">
        <v>0</v>
      </c>
      <c r="J116" s="8">
        <v>1170000</v>
      </c>
      <c r="K116" s="8">
        <v>0</v>
      </c>
      <c r="L116" s="8">
        <v>1170000</v>
      </c>
      <c r="M116" s="8">
        <v>1170000</v>
      </c>
      <c r="N116" s="8">
        <v>0</v>
      </c>
      <c r="O116" s="8">
        <v>1170000</v>
      </c>
      <c r="P116" s="8">
        <v>0</v>
      </c>
      <c r="Q116" s="8">
        <v>1170000</v>
      </c>
    </row>
    <row r="117" spans="1:17" ht="31.2">
      <c r="A117" s="4" t="s">
        <v>85</v>
      </c>
      <c r="B117" s="4" t="s">
        <v>126</v>
      </c>
      <c r="C117" s="4" t="s">
        <v>570</v>
      </c>
      <c r="D117" s="4" t="s">
        <v>127</v>
      </c>
      <c r="E117" s="4" t="s">
        <v>505</v>
      </c>
      <c r="F117" s="4" t="s">
        <v>513</v>
      </c>
      <c r="G117" s="7" t="s">
        <v>514</v>
      </c>
      <c r="H117" s="8">
        <v>1404000</v>
      </c>
      <c r="I117" s="8">
        <v>0</v>
      </c>
      <c r="J117" s="8">
        <v>1404000</v>
      </c>
      <c r="K117" s="8">
        <v>0</v>
      </c>
      <c r="L117" s="8">
        <v>1404000</v>
      </c>
      <c r="M117" s="8">
        <v>1404000</v>
      </c>
      <c r="N117" s="8">
        <v>0</v>
      </c>
      <c r="O117" s="8">
        <v>1404000</v>
      </c>
      <c r="P117" s="8">
        <v>0</v>
      </c>
      <c r="Q117" s="8">
        <v>1404000</v>
      </c>
    </row>
    <row r="118" spans="1:17">
      <c r="A118" s="4" t="s">
        <v>85</v>
      </c>
      <c r="B118" s="4" t="s">
        <v>126</v>
      </c>
      <c r="C118" s="4" t="s">
        <v>570</v>
      </c>
      <c r="D118" s="4" t="s">
        <v>127</v>
      </c>
      <c r="E118" s="4" t="s">
        <v>505</v>
      </c>
      <c r="F118" s="4" t="s">
        <v>575</v>
      </c>
      <c r="G118" s="7" t="s">
        <v>576</v>
      </c>
      <c r="H118" s="8">
        <v>5952960</v>
      </c>
      <c r="I118" s="8">
        <v>0</v>
      </c>
      <c r="J118" s="8">
        <v>5952960</v>
      </c>
      <c r="K118" s="8">
        <v>0</v>
      </c>
      <c r="L118" s="8">
        <v>5952960</v>
      </c>
      <c r="M118" s="8">
        <v>5952960</v>
      </c>
      <c r="N118" s="8">
        <v>0</v>
      </c>
      <c r="O118" s="8">
        <v>5952960</v>
      </c>
      <c r="P118" s="8">
        <v>0</v>
      </c>
      <c r="Q118" s="8">
        <v>5952960</v>
      </c>
    </row>
    <row r="119" spans="1:17">
      <c r="A119" s="4" t="s">
        <v>85</v>
      </c>
      <c r="B119" s="4" t="s">
        <v>126</v>
      </c>
      <c r="C119" s="4" t="s">
        <v>570</v>
      </c>
      <c r="D119" s="4" t="s">
        <v>127</v>
      </c>
      <c r="E119" s="4" t="s">
        <v>577</v>
      </c>
      <c r="F119" s="4" t="s">
        <v>68</v>
      </c>
      <c r="G119" s="7" t="s">
        <v>578</v>
      </c>
      <c r="H119" s="8">
        <v>2000000</v>
      </c>
      <c r="I119" s="8">
        <v>0</v>
      </c>
      <c r="J119" s="8">
        <v>2000000</v>
      </c>
      <c r="K119" s="8">
        <v>0</v>
      </c>
      <c r="L119" s="8">
        <v>2000000</v>
      </c>
      <c r="M119" s="8">
        <v>2000000</v>
      </c>
      <c r="N119" s="8">
        <v>0</v>
      </c>
      <c r="O119" s="8">
        <v>2000000</v>
      </c>
      <c r="P119" s="8">
        <v>0</v>
      </c>
      <c r="Q119" s="8">
        <v>2000000</v>
      </c>
    </row>
    <row r="120" spans="1:17">
      <c r="A120" s="4" t="s">
        <v>85</v>
      </c>
      <c r="B120" s="4" t="s">
        <v>126</v>
      </c>
      <c r="C120" s="4" t="s">
        <v>570</v>
      </c>
      <c r="D120" s="4" t="s">
        <v>127</v>
      </c>
      <c r="E120" s="4" t="s">
        <v>577</v>
      </c>
      <c r="F120" s="4" t="s">
        <v>579</v>
      </c>
      <c r="G120" s="7" t="s">
        <v>31</v>
      </c>
      <c r="H120" s="8">
        <v>2000000</v>
      </c>
      <c r="I120" s="8">
        <v>0</v>
      </c>
      <c r="J120" s="8">
        <v>2000000</v>
      </c>
      <c r="K120" s="8">
        <v>0</v>
      </c>
      <c r="L120" s="8">
        <v>2000000</v>
      </c>
      <c r="M120" s="8">
        <v>2000000</v>
      </c>
      <c r="N120" s="8">
        <v>0</v>
      </c>
      <c r="O120" s="8">
        <v>2000000</v>
      </c>
      <c r="P120" s="8">
        <v>0</v>
      </c>
      <c r="Q120" s="8">
        <v>2000000</v>
      </c>
    </row>
    <row r="121" spans="1:17">
      <c r="A121" s="4" t="s">
        <v>85</v>
      </c>
      <c r="B121" s="4" t="s">
        <v>126</v>
      </c>
      <c r="C121" s="4" t="s">
        <v>570</v>
      </c>
      <c r="D121" s="4" t="s">
        <v>127</v>
      </c>
      <c r="E121" s="4" t="s">
        <v>475</v>
      </c>
      <c r="F121" s="4" t="s">
        <v>68</v>
      </c>
      <c r="G121" s="7" t="s">
        <v>59</v>
      </c>
      <c r="H121" s="8">
        <v>9553869</v>
      </c>
      <c r="I121" s="8">
        <v>0</v>
      </c>
      <c r="J121" s="8">
        <v>9553869</v>
      </c>
      <c r="K121" s="8">
        <v>0</v>
      </c>
      <c r="L121" s="8">
        <v>9553869</v>
      </c>
      <c r="M121" s="8">
        <v>9553869</v>
      </c>
      <c r="N121" s="8">
        <v>0</v>
      </c>
      <c r="O121" s="8">
        <v>9553869</v>
      </c>
      <c r="P121" s="8">
        <v>0</v>
      </c>
      <c r="Q121" s="8">
        <v>9553869</v>
      </c>
    </row>
    <row r="122" spans="1:17">
      <c r="A122" s="4" t="s">
        <v>85</v>
      </c>
      <c r="B122" s="4" t="s">
        <v>126</v>
      </c>
      <c r="C122" s="4" t="s">
        <v>570</v>
      </c>
      <c r="D122" s="4" t="s">
        <v>127</v>
      </c>
      <c r="E122" s="4" t="s">
        <v>475</v>
      </c>
      <c r="F122" s="4" t="s">
        <v>517</v>
      </c>
      <c r="G122" s="7" t="s">
        <v>518</v>
      </c>
      <c r="H122" s="8">
        <v>7776405</v>
      </c>
      <c r="I122" s="8">
        <v>0</v>
      </c>
      <c r="J122" s="8">
        <v>7776405</v>
      </c>
      <c r="K122" s="8">
        <v>0</v>
      </c>
      <c r="L122" s="8">
        <v>7776405</v>
      </c>
      <c r="M122" s="8">
        <v>7776405</v>
      </c>
      <c r="N122" s="8">
        <v>0</v>
      </c>
      <c r="O122" s="8">
        <v>7776405</v>
      </c>
      <c r="P122" s="8">
        <v>0</v>
      </c>
      <c r="Q122" s="8">
        <v>7776405</v>
      </c>
    </row>
    <row r="123" spans="1:17">
      <c r="A123" s="4" t="s">
        <v>85</v>
      </c>
      <c r="B123" s="4" t="s">
        <v>126</v>
      </c>
      <c r="C123" s="4" t="s">
        <v>570</v>
      </c>
      <c r="D123" s="4" t="s">
        <v>127</v>
      </c>
      <c r="E123" s="4" t="s">
        <v>475</v>
      </c>
      <c r="F123" s="4" t="s">
        <v>476</v>
      </c>
      <c r="G123" s="7" t="s">
        <v>477</v>
      </c>
      <c r="H123" s="8">
        <v>1333098</v>
      </c>
      <c r="I123" s="8">
        <v>0</v>
      </c>
      <c r="J123" s="8">
        <v>1333098</v>
      </c>
      <c r="K123" s="8">
        <v>0</v>
      </c>
      <c r="L123" s="8">
        <v>1333098</v>
      </c>
      <c r="M123" s="8">
        <v>1333098</v>
      </c>
      <c r="N123" s="8">
        <v>0</v>
      </c>
      <c r="O123" s="8">
        <v>1333098</v>
      </c>
      <c r="P123" s="8">
        <v>0</v>
      </c>
      <c r="Q123" s="8">
        <v>1333098</v>
      </c>
    </row>
    <row r="124" spans="1:17">
      <c r="A124" s="4" t="s">
        <v>85</v>
      </c>
      <c r="B124" s="4" t="s">
        <v>126</v>
      </c>
      <c r="C124" s="4" t="s">
        <v>570</v>
      </c>
      <c r="D124" s="4" t="s">
        <v>127</v>
      </c>
      <c r="E124" s="4" t="s">
        <v>475</v>
      </c>
      <c r="F124" s="4" t="s">
        <v>580</v>
      </c>
      <c r="G124" s="7" t="s">
        <v>581</v>
      </c>
      <c r="H124" s="8">
        <v>444366</v>
      </c>
      <c r="I124" s="8">
        <v>0</v>
      </c>
      <c r="J124" s="8">
        <v>444366</v>
      </c>
      <c r="K124" s="8">
        <v>0</v>
      </c>
      <c r="L124" s="8">
        <v>444366</v>
      </c>
      <c r="M124" s="8">
        <v>444366</v>
      </c>
      <c r="N124" s="8">
        <v>0</v>
      </c>
      <c r="O124" s="8">
        <v>444366</v>
      </c>
      <c r="P124" s="8">
        <v>0</v>
      </c>
      <c r="Q124" s="8">
        <v>444366</v>
      </c>
    </row>
    <row r="125" spans="1:17">
      <c r="A125" s="4" t="s">
        <v>85</v>
      </c>
      <c r="B125" s="4" t="s">
        <v>80</v>
      </c>
      <c r="C125" s="4" t="s">
        <v>68</v>
      </c>
      <c r="D125" s="4" t="s">
        <v>68</v>
      </c>
      <c r="E125" s="4" t="s">
        <v>68</v>
      </c>
      <c r="F125" s="4" t="s">
        <v>68</v>
      </c>
      <c r="G125" s="7" t="s">
        <v>363</v>
      </c>
      <c r="H125" s="8">
        <v>25321373911</v>
      </c>
      <c r="I125" s="8">
        <v>0</v>
      </c>
      <c r="J125" s="8">
        <v>25321373911</v>
      </c>
      <c r="K125" s="8">
        <v>0</v>
      </c>
      <c r="L125" s="8">
        <v>25321373911</v>
      </c>
      <c r="M125" s="8">
        <v>25321373911</v>
      </c>
      <c r="N125" s="8">
        <v>0</v>
      </c>
      <c r="O125" s="8">
        <v>25321373911</v>
      </c>
      <c r="P125" s="8">
        <v>0</v>
      </c>
      <c r="Q125" s="8">
        <v>25321373911</v>
      </c>
    </row>
    <row r="126" spans="1:17" ht="31.2">
      <c r="A126" s="4" t="s">
        <v>85</v>
      </c>
      <c r="B126" s="4" t="s">
        <v>80</v>
      </c>
      <c r="C126" s="4" t="s">
        <v>582</v>
      </c>
      <c r="D126" s="4" t="s">
        <v>68</v>
      </c>
      <c r="E126" s="4" t="s">
        <v>68</v>
      </c>
      <c r="F126" s="4" t="s">
        <v>68</v>
      </c>
      <c r="G126" s="7" t="s">
        <v>583</v>
      </c>
      <c r="H126" s="8">
        <v>25321373911</v>
      </c>
      <c r="I126" s="8">
        <v>0</v>
      </c>
      <c r="J126" s="8">
        <v>25321373911</v>
      </c>
      <c r="K126" s="8">
        <v>0</v>
      </c>
      <c r="L126" s="8">
        <v>25321373911</v>
      </c>
      <c r="M126" s="8">
        <v>25321373911</v>
      </c>
      <c r="N126" s="8">
        <v>0</v>
      </c>
      <c r="O126" s="8">
        <v>25321373911</v>
      </c>
      <c r="P126" s="8">
        <v>0</v>
      </c>
      <c r="Q126" s="8">
        <v>25321373911</v>
      </c>
    </row>
    <row r="127" spans="1:17">
      <c r="A127" s="4" t="s">
        <v>85</v>
      </c>
      <c r="B127" s="4" t="s">
        <v>80</v>
      </c>
      <c r="C127" s="4" t="s">
        <v>582</v>
      </c>
      <c r="D127" s="4" t="s">
        <v>89</v>
      </c>
      <c r="E127" s="4" t="s">
        <v>68</v>
      </c>
      <c r="F127" s="4" t="s">
        <v>68</v>
      </c>
      <c r="G127" s="7" t="s">
        <v>584</v>
      </c>
      <c r="H127" s="8">
        <v>8930847697</v>
      </c>
      <c r="I127" s="8">
        <v>0</v>
      </c>
      <c r="J127" s="8">
        <v>8930847697</v>
      </c>
      <c r="K127" s="8">
        <v>0</v>
      </c>
      <c r="L127" s="8">
        <v>8930847697</v>
      </c>
      <c r="M127" s="8">
        <v>8930847697</v>
      </c>
      <c r="N127" s="8">
        <v>0</v>
      </c>
      <c r="O127" s="8">
        <v>8930847697</v>
      </c>
      <c r="P127" s="8">
        <v>0</v>
      </c>
      <c r="Q127" s="8">
        <v>8930847697</v>
      </c>
    </row>
    <row r="128" spans="1:17">
      <c r="A128" s="4" t="s">
        <v>85</v>
      </c>
      <c r="B128" s="4" t="s">
        <v>80</v>
      </c>
      <c r="C128" s="4" t="s">
        <v>582</v>
      </c>
      <c r="D128" s="4" t="s">
        <v>89</v>
      </c>
      <c r="E128" s="4" t="s">
        <v>501</v>
      </c>
      <c r="F128" s="4" t="s">
        <v>68</v>
      </c>
      <c r="G128" s="7" t="s">
        <v>502</v>
      </c>
      <c r="H128" s="8">
        <v>4204429036</v>
      </c>
      <c r="I128" s="8">
        <v>0</v>
      </c>
      <c r="J128" s="8">
        <v>4204429036</v>
      </c>
      <c r="K128" s="8">
        <v>0</v>
      </c>
      <c r="L128" s="8">
        <v>4204429036</v>
      </c>
      <c r="M128" s="8">
        <v>4204429036</v>
      </c>
      <c r="N128" s="8">
        <v>0</v>
      </c>
      <c r="O128" s="8">
        <v>4204429036</v>
      </c>
      <c r="P128" s="8">
        <v>0</v>
      </c>
      <c r="Q128" s="8">
        <v>4204429036</v>
      </c>
    </row>
    <row r="129" spans="1:17">
      <c r="A129" s="4" t="s">
        <v>85</v>
      </c>
      <c r="B129" s="4" t="s">
        <v>80</v>
      </c>
      <c r="C129" s="4" t="s">
        <v>582</v>
      </c>
      <c r="D129" s="4" t="s">
        <v>89</v>
      </c>
      <c r="E129" s="4" t="s">
        <v>501</v>
      </c>
      <c r="F129" s="4" t="s">
        <v>503</v>
      </c>
      <c r="G129" s="7" t="s">
        <v>504</v>
      </c>
      <c r="H129" s="8">
        <v>4204429036</v>
      </c>
      <c r="I129" s="8">
        <v>0</v>
      </c>
      <c r="J129" s="8">
        <v>4204429036</v>
      </c>
      <c r="K129" s="8">
        <v>0</v>
      </c>
      <c r="L129" s="8">
        <v>4204429036</v>
      </c>
      <c r="M129" s="8">
        <v>4204429036</v>
      </c>
      <c r="N129" s="8">
        <v>0</v>
      </c>
      <c r="O129" s="8">
        <v>4204429036</v>
      </c>
      <c r="P129" s="8">
        <v>0</v>
      </c>
      <c r="Q129" s="8">
        <v>4204429036</v>
      </c>
    </row>
    <row r="130" spans="1:17" ht="46.8">
      <c r="A130" s="4" t="s">
        <v>85</v>
      </c>
      <c r="B130" s="4" t="s">
        <v>80</v>
      </c>
      <c r="C130" s="4" t="s">
        <v>582</v>
      </c>
      <c r="D130" s="4" t="s">
        <v>89</v>
      </c>
      <c r="E130" s="4" t="s">
        <v>585</v>
      </c>
      <c r="F130" s="4" t="s">
        <v>68</v>
      </c>
      <c r="G130" s="7" t="s">
        <v>586</v>
      </c>
      <c r="H130" s="8">
        <v>199935120</v>
      </c>
      <c r="I130" s="8">
        <v>0</v>
      </c>
      <c r="J130" s="8">
        <v>199935120</v>
      </c>
      <c r="K130" s="8">
        <v>0</v>
      </c>
      <c r="L130" s="8">
        <v>199935120</v>
      </c>
      <c r="M130" s="8">
        <v>199935120</v>
      </c>
      <c r="N130" s="8">
        <v>0</v>
      </c>
      <c r="O130" s="8">
        <v>199935120</v>
      </c>
      <c r="P130" s="8">
        <v>0</v>
      </c>
      <c r="Q130" s="8">
        <v>199935120</v>
      </c>
    </row>
    <row r="131" spans="1:17" ht="46.8">
      <c r="A131" s="4" t="s">
        <v>85</v>
      </c>
      <c r="B131" s="4" t="s">
        <v>80</v>
      </c>
      <c r="C131" s="4" t="s">
        <v>582</v>
      </c>
      <c r="D131" s="4" t="s">
        <v>89</v>
      </c>
      <c r="E131" s="4" t="s">
        <v>585</v>
      </c>
      <c r="F131" s="4" t="s">
        <v>587</v>
      </c>
      <c r="G131" s="7" t="s">
        <v>588</v>
      </c>
      <c r="H131" s="8">
        <v>199935120</v>
      </c>
      <c r="I131" s="8">
        <v>0</v>
      </c>
      <c r="J131" s="8">
        <v>199935120</v>
      </c>
      <c r="K131" s="8">
        <v>0</v>
      </c>
      <c r="L131" s="8">
        <v>199935120</v>
      </c>
      <c r="M131" s="8">
        <v>199935120</v>
      </c>
      <c r="N131" s="8">
        <v>0</v>
      </c>
      <c r="O131" s="8">
        <v>199935120</v>
      </c>
      <c r="P131" s="8">
        <v>0</v>
      </c>
      <c r="Q131" s="8">
        <v>199935120</v>
      </c>
    </row>
    <row r="132" spans="1:17">
      <c r="A132" s="4" t="s">
        <v>85</v>
      </c>
      <c r="B132" s="4" t="s">
        <v>80</v>
      </c>
      <c r="C132" s="4" t="s">
        <v>582</v>
      </c>
      <c r="D132" s="4" t="s">
        <v>89</v>
      </c>
      <c r="E132" s="4" t="s">
        <v>505</v>
      </c>
      <c r="F132" s="4" t="s">
        <v>68</v>
      </c>
      <c r="G132" s="7" t="s">
        <v>506</v>
      </c>
      <c r="H132" s="8">
        <v>2337585174</v>
      </c>
      <c r="I132" s="8">
        <v>0</v>
      </c>
      <c r="J132" s="8">
        <v>2337585174</v>
      </c>
      <c r="K132" s="8">
        <v>0</v>
      </c>
      <c r="L132" s="8">
        <v>2337585174</v>
      </c>
      <c r="M132" s="8">
        <v>2337585174</v>
      </c>
      <c r="N132" s="8">
        <v>0</v>
      </c>
      <c r="O132" s="8">
        <v>2337585174</v>
      </c>
      <c r="P132" s="8">
        <v>0</v>
      </c>
      <c r="Q132" s="8">
        <v>2337585174</v>
      </c>
    </row>
    <row r="133" spans="1:17">
      <c r="A133" s="4" t="s">
        <v>85</v>
      </c>
      <c r="B133" s="4" t="s">
        <v>80</v>
      </c>
      <c r="C133" s="4" t="s">
        <v>582</v>
      </c>
      <c r="D133" s="4" t="s">
        <v>89</v>
      </c>
      <c r="E133" s="4" t="s">
        <v>505</v>
      </c>
      <c r="F133" s="4" t="s">
        <v>507</v>
      </c>
      <c r="G133" s="7" t="s">
        <v>508</v>
      </c>
      <c r="H133" s="8">
        <v>103896000</v>
      </c>
      <c r="I133" s="8">
        <v>0</v>
      </c>
      <c r="J133" s="8">
        <v>103896000</v>
      </c>
      <c r="K133" s="8">
        <v>0</v>
      </c>
      <c r="L133" s="8">
        <v>103896000</v>
      </c>
      <c r="M133" s="8">
        <v>103896000</v>
      </c>
      <c r="N133" s="8">
        <v>0</v>
      </c>
      <c r="O133" s="8">
        <v>103896000</v>
      </c>
      <c r="P133" s="8">
        <v>0</v>
      </c>
      <c r="Q133" s="8">
        <v>103896000</v>
      </c>
    </row>
    <row r="134" spans="1:17">
      <c r="A134" s="4" t="s">
        <v>85</v>
      </c>
      <c r="B134" s="4" t="s">
        <v>80</v>
      </c>
      <c r="C134" s="4" t="s">
        <v>582</v>
      </c>
      <c r="D134" s="4" t="s">
        <v>89</v>
      </c>
      <c r="E134" s="4" t="s">
        <v>505</v>
      </c>
      <c r="F134" s="4" t="s">
        <v>509</v>
      </c>
      <c r="G134" s="7" t="s">
        <v>510</v>
      </c>
      <c r="H134" s="8">
        <v>234829636</v>
      </c>
      <c r="I134" s="8">
        <v>0</v>
      </c>
      <c r="J134" s="8">
        <v>234829636</v>
      </c>
      <c r="K134" s="8">
        <v>0</v>
      </c>
      <c r="L134" s="8">
        <v>234829636</v>
      </c>
      <c r="M134" s="8">
        <v>234829636</v>
      </c>
      <c r="N134" s="8">
        <v>0</v>
      </c>
      <c r="O134" s="8">
        <v>234829636</v>
      </c>
      <c r="P134" s="8">
        <v>0</v>
      </c>
      <c r="Q134" s="8">
        <v>234829636</v>
      </c>
    </row>
    <row r="135" spans="1:17" ht="31.2">
      <c r="A135" s="4" t="s">
        <v>85</v>
      </c>
      <c r="B135" s="4" t="s">
        <v>80</v>
      </c>
      <c r="C135" s="4" t="s">
        <v>582</v>
      </c>
      <c r="D135" s="4" t="s">
        <v>89</v>
      </c>
      <c r="E135" s="4" t="s">
        <v>505</v>
      </c>
      <c r="F135" s="4" t="s">
        <v>573</v>
      </c>
      <c r="G135" s="7" t="s">
        <v>574</v>
      </c>
      <c r="H135" s="8">
        <v>7020000</v>
      </c>
      <c r="I135" s="8">
        <v>0</v>
      </c>
      <c r="J135" s="8">
        <v>7020000</v>
      </c>
      <c r="K135" s="8">
        <v>0</v>
      </c>
      <c r="L135" s="8">
        <v>7020000</v>
      </c>
      <c r="M135" s="8">
        <v>7020000</v>
      </c>
      <c r="N135" s="8">
        <v>0</v>
      </c>
      <c r="O135" s="8">
        <v>7020000</v>
      </c>
      <c r="P135" s="8">
        <v>0</v>
      </c>
      <c r="Q135" s="8">
        <v>7020000</v>
      </c>
    </row>
    <row r="136" spans="1:17">
      <c r="A136" s="4" t="s">
        <v>85</v>
      </c>
      <c r="B136" s="4" t="s">
        <v>80</v>
      </c>
      <c r="C136" s="4" t="s">
        <v>582</v>
      </c>
      <c r="D136" s="4" t="s">
        <v>89</v>
      </c>
      <c r="E136" s="4" t="s">
        <v>505</v>
      </c>
      <c r="F136" s="4" t="s">
        <v>589</v>
      </c>
      <c r="G136" s="7" t="s">
        <v>590</v>
      </c>
      <c r="H136" s="8">
        <v>1369332380</v>
      </c>
      <c r="I136" s="8">
        <v>0</v>
      </c>
      <c r="J136" s="8">
        <v>1369332380</v>
      </c>
      <c r="K136" s="8">
        <v>0</v>
      </c>
      <c r="L136" s="8">
        <v>1369332380</v>
      </c>
      <c r="M136" s="8">
        <v>1369332380</v>
      </c>
      <c r="N136" s="8">
        <v>0</v>
      </c>
      <c r="O136" s="8">
        <v>1369332380</v>
      </c>
      <c r="P136" s="8">
        <v>0</v>
      </c>
      <c r="Q136" s="8">
        <v>1369332380</v>
      </c>
    </row>
    <row r="137" spans="1:17" ht="31.2">
      <c r="A137" s="4" t="s">
        <v>85</v>
      </c>
      <c r="B137" s="4" t="s">
        <v>80</v>
      </c>
      <c r="C137" s="4" t="s">
        <v>582</v>
      </c>
      <c r="D137" s="4" t="s">
        <v>89</v>
      </c>
      <c r="E137" s="4" t="s">
        <v>505</v>
      </c>
      <c r="F137" s="4" t="s">
        <v>513</v>
      </c>
      <c r="G137" s="7" t="s">
        <v>514</v>
      </c>
      <c r="H137" s="8">
        <v>8424000</v>
      </c>
      <c r="I137" s="8">
        <v>0</v>
      </c>
      <c r="J137" s="8">
        <v>8424000</v>
      </c>
      <c r="K137" s="8">
        <v>0</v>
      </c>
      <c r="L137" s="8">
        <v>8424000</v>
      </c>
      <c r="M137" s="8">
        <v>8424000</v>
      </c>
      <c r="N137" s="8">
        <v>0</v>
      </c>
      <c r="O137" s="8">
        <v>8424000</v>
      </c>
      <c r="P137" s="8">
        <v>0</v>
      </c>
      <c r="Q137" s="8">
        <v>8424000</v>
      </c>
    </row>
    <row r="138" spans="1:17" ht="46.8">
      <c r="A138" s="4" t="s">
        <v>85</v>
      </c>
      <c r="B138" s="4" t="s">
        <v>80</v>
      </c>
      <c r="C138" s="4" t="s">
        <v>582</v>
      </c>
      <c r="D138" s="4" t="s">
        <v>89</v>
      </c>
      <c r="E138" s="4" t="s">
        <v>505</v>
      </c>
      <c r="F138" s="4" t="s">
        <v>591</v>
      </c>
      <c r="G138" s="7" t="s">
        <v>592</v>
      </c>
      <c r="H138" s="8">
        <v>614083158</v>
      </c>
      <c r="I138" s="8">
        <v>0</v>
      </c>
      <c r="J138" s="8">
        <v>614083158</v>
      </c>
      <c r="K138" s="8">
        <v>0</v>
      </c>
      <c r="L138" s="8">
        <v>614083158</v>
      </c>
      <c r="M138" s="8">
        <v>614083158</v>
      </c>
      <c r="N138" s="8">
        <v>0</v>
      </c>
      <c r="O138" s="8">
        <v>614083158</v>
      </c>
      <c r="P138" s="8">
        <v>0</v>
      </c>
      <c r="Q138" s="8">
        <v>614083158</v>
      </c>
    </row>
    <row r="139" spans="1:17" ht="46.8">
      <c r="A139" s="4" t="s">
        <v>85</v>
      </c>
      <c r="B139" s="4" t="s">
        <v>80</v>
      </c>
      <c r="C139" s="4" t="s">
        <v>582</v>
      </c>
      <c r="D139" s="4" t="s">
        <v>89</v>
      </c>
      <c r="E139" s="4" t="s">
        <v>593</v>
      </c>
      <c r="F139" s="4" t="s">
        <v>68</v>
      </c>
      <c r="G139" s="7" t="s">
        <v>594</v>
      </c>
      <c r="H139" s="8">
        <v>1500000</v>
      </c>
      <c r="I139" s="8">
        <v>0</v>
      </c>
      <c r="J139" s="8">
        <v>1500000</v>
      </c>
      <c r="K139" s="8">
        <v>0</v>
      </c>
      <c r="L139" s="8">
        <v>1500000</v>
      </c>
      <c r="M139" s="8">
        <v>1500000</v>
      </c>
      <c r="N139" s="8">
        <v>0</v>
      </c>
      <c r="O139" s="8">
        <v>1500000</v>
      </c>
      <c r="P139" s="8">
        <v>0</v>
      </c>
      <c r="Q139" s="8">
        <v>1500000</v>
      </c>
    </row>
    <row r="140" spans="1:17" ht="31.2">
      <c r="A140" s="4" t="s">
        <v>85</v>
      </c>
      <c r="B140" s="4" t="s">
        <v>80</v>
      </c>
      <c r="C140" s="4" t="s">
        <v>582</v>
      </c>
      <c r="D140" s="4" t="s">
        <v>89</v>
      </c>
      <c r="E140" s="4" t="s">
        <v>593</v>
      </c>
      <c r="F140" s="4" t="s">
        <v>595</v>
      </c>
      <c r="G140" s="7" t="s">
        <v>596</v>
      </c>
      <c r="H140" s="8">
        <v>1500000</v>
      </c>
      <c r="I140" s="8">
        <v>0</v>
      </c>
      <c r="J140" s="8">
        <v>1500000</v>
      </c>
      <c r="K140" s="8">
        <v>0</v>
      </c>
      <c r="L140" s="8">
        <v>1500000</v>
      </c>
      <c r="M140" s="8">
        <v>1500000</v>
      </c>
      <c r="N140" s="8">
        <v>0</v>
      </c>
      <c r="O140" s="8">
        <v>1500000</v>
      </c>
      <c r="P140" s="8">
        <v>0</v>
      </c>
      <c r="Q140" s="8">
        <v>1500000</v>
      </c>
    </row>
    <row r="141" spans="1:17">
      <c r="A141" s="4" t="s">
        <v>85</v>
      </c>
      <c r="B141" s="4" t="s">
        <v>80</v>
      </c>
      <c r="C141" s="4" t="s">
        <v>582</v>
      </c>
      <c r="D141" s="4" t="s">
        <v>89</v>
      </c>
      <c r="E141" s="4" t="s">
        <v>597</v>
      </c>
      <c r="F141" s="4" t="s">
        <v>68</v>
      </c>
      <c r="G141" s="7" t="s">
        <v>598</v>
      </c>
      <c r="H141" s="8">
        <v>1500000</v>
      </c>
      <c r="I141" s="8">
        <v>0</v>
      </c>
      <c r="J141" s="8">
        <v>1500000</v>
      </c>
      <c r="K141" s="8">
        <v>0</v>
      </c>
      <c r="L141" s="8">
        <v>1500000</v>
      </c>
      <c r="M141" s="8">
        <v>1500000</v>
      </c>
      <c r="N141" s="8">
        <v>0</v>
      </c>
      <c r="O141" s="8">
        <v>1500000</v>
      </c>
      <c r="P141" s="8">
        <v>0</v>
      </c>
      <c r="Q141" s="8">
        <v>1500000</v>
      </c>
    </row>
    <row r="142" spans="1:17">
      <c r="A142" s="4" t="s">
        <v>85</v>
      </c>
      <c r="B142" s="4" t="s">
        <v>80</v>
      </c>
      <c r="C142" s="4" t="s">
        <v>582</v>
      </c>
      <c r="D142" s="4" t="s">
        <v>89</v>
      </c>
      <c r="E142" s="4" t="s">
        <v>597</v>
      </c>
      <c r="F142" s="4" t="s">
        <v>599</v>
      </c>
      <c r="G142" s="7" t="s">
        <v>600</v>
      </c>
      <c r="H142" s="8">
        <v>1500000</v>
      </c>
      <c r="I142" s="8">
        <v>0</v>
      </c>
      <c r="J142" s="8">
        <v>1500000</v>
      </c>
      <c r="K142" s="8">
        <v>0</v>
      </c>
      <c r="L142" s="8">
        <v>1500000</v>
      </c>
      <c r="M142" s="8">
        <v>1500000</v>
      </c>
      <c r="N142" s="8">
        <v>0</v>
      </c>
      <c r="O142" s="8">
        <v>1500000</v>
      </c>
      <c r="P142" s="8">
        <v>0</v>
      </c>
      <c r="Q142" s="8">
        <v>1500000</v>
      </c>
    </row>
    <row r="143" spans="1:17">
      <c r="A143" s="4" t="s">
        <v>85</v>
      </c>
      <c r="B143" s="4" t="s">
        <v>80</v>
      </c>
      <c r="C143" s="4" t="s">
        <v>582</v>
      </c>
      <c r="D143" s="4" t="s">
        <v>89</v>
      </c>
      <c r="E143" s="4" t="s">
        <v>577</v>
      </c>
      <c r="F143" s="4" t="s">
        <v>68</v>
      </c>
      <c r="G143" s="7" t="s">
        <v>578</v>
      </c>
      <c r="H143" s="8">
        <v>86036000</v>
      </c>
      <c r="I143" s="8">
        <v>0</v>
      </c>
      <c r="J143" s="8">
        <v>86036000</v>
      </c>
      <c r="K143" s="8">
        <v>0</v>
      </c>
      <c r="L143" s="8">
        <v>86036000</v>
      </c>
      <c r="M143" s="8">
        <v>86036000</v>
      </c>
      <c r="N143" s="8">
        <v>0</v>
      </c>
      <c r="O143" s="8">
        <v>86036000</v>
      </c>
      <c r="P143" s="8">
        <v>0</v>
      </c>
      <c r="Q143" s="8">
        <v>86036000</v>
      </c>
    </row>
    <row r="144" spans="1:17">
      <c r="A144" s="4" t="s">
        <v>85</v>
      </c>
      <c r="B144" s="4" t="s">
        <v>80</v>
      </c>
      <c r="C144" s="4" t="s">
        <v>582</v>
      </c>
      <c r="D144" s="4" t="s">
        <v>89</v>
      </c>
      <c r="E144" s="4" t="s">
        <v>577</v>
      </c>
      <c r="F144" s="4" t="s">
        <v>579</v>
      </c>
      <c r="G144" s="7" t="s">
        <v>31</v>
      </c>
      <c r="H144" s="8">
        <v>86036000</v>
      </c>
      <c r="I144" s="8">
        <v>0</v>
      </c>
      <c r="J144" s="8">
        <v>86036000</v>
      </c>
      <c r="K144" s="8">
        <v>0</v>
      </c>
      <c r="L144" s="8">
        <v>86036000</v>
      </c>
      <c r="M144" s="8">
        <v>86036000</v>
      </c>
      <c r="N144" s="8">
        <v>0</v>
      </c>
      <c r="O144" s="8">
        <v>86036000</v>
      </c>
      <c r="P144" s="8">
        <v>0</v>
      </c>
      <c r="Q144" s="8">
        <v>86036000</v>
      </c>
    </row>
    <row r="145" spans="1:17">
      <c r="A145" s="4" t="s">
        <v>85</v>
      </c>
      <c r="B145" s="4" t="s">
        <v>80</v>
      </c>
      <c r="C145" s="4" t="s">
        <v>582</v>
      </c>
      <c r="D145" s="4" t="s">
        <v>89</v>
      </c>
      <c r="E145" s="4" t="s">
        <v>475</v>
      </c>
      <c r="F145" s="4" t="s">
        <v>68</v>
      </c>
      <c r="G145" s="7" t="s">
        <v>59</v>
      </c>
      <c r="H145" s="8">
        <v>1154158030</v>
      </c>
      <c r="I145" s="8">
        <v>0</v>
      </c>
      <c r="J145" s="8">
        <v>1154158030</v>
      </c>
      <c r="K145" s="8">
        <v>0</v>
      </c>
      <c r="L145" s="8">
        <v>1154158030</v>
      </c>
      <c r="M145" s="8">
        <v>1154158030</v>
      </c>
      <c r="N145" s="8">
        <v>0</v>
      </c>
      <c r="O145" s="8">
        <v>1154158030</v>
      </c>
      <c r="P145" s="8">
        <v>0</v>
      </c>
      <c r="Q145" s="8">
        <v>1154158030</v>
      </c>
    </row>
    <row r="146" spans="1:17">
      <c r="A146" s="4" t="s">
        <v>85</v>
      </c>
      <c r="B146" s="4" t="s">
        <v>80</v>
      </c>
      <c r="C146" s="4" t="s">
        <v>582</v>
      </c>
      <c r="D146" s="4" t="s">
        <v>89</v>
      </c>
      <c r="E146" s="4" t="s">
        <v>475</v>
      </c>
      <c r="F146" s="4" t="s">
        <v>517</v>
      </c>
      <c r="G146" s="7" t="s">
        <v>518</v>
      </c>
      <c r="H146" s="8">
        <v>934344673</v>
      </c>
      <c r="I146" s="8">
        <v>0</v>
      </c>
      <c r="J146" s="8">
        <v>934344673</v>
      </c>
      <c r="K146" s="8">
        <v>0</v>
      </c>
      <c r="L146" s="8">
        <v>934344673</v>
      </c>
      <c r="M146" s="8">
        <v>934344673</v>
      </c>
      <c r="N146" s="8">
        <v>0</v>
      </c>
      <c r="O146" s="8">
        <v>934344673</v>
      </c>
      <c r="P146" s="8">
        <v>0</v>
      </c>
      <c r="Q146" s="8">
        <v>934344673</v>
      </c>
    </row>
    <row r="147" spans="1:17">
      <c r="A147" s="4" t="s">
        <v>85</v>
      </c>
      <c r="B147" s="4" t="s">
        <v>80</v>
      </c>
      <c r="C147" s="4" t="s">
        <v>582</v>
      </c>
      <c r="D147" s="4" t="s">
        <v>89</v>
      </c>
      <c r="E147" s="4" t="s">
        <v>475</v>
      </c>
      <c r="F147" s="4" t="s">
        <v>476</v>
      </c>
      <c r="G147" s="7" t="s">
        <v>477</v>
      </c>
      <c r="H147" s="8">
        <v>167207510</v>
      </c>
      <c r="I147" s="8">
        <v>0</v>
      </c>
      <c r="J147" s="8">
        <v>167207510</v>
      </c>
      <c r="K147" s="8">
        <v>0</v>
      </c>
      <c r="L147" s="8">
        <v>167207510</v>
      </c>
      <c r="M147" s="8">
        <v>167207510</v>
      </c>
      <c r="N147" s="8">
        <v>0</v>
      </c>
      <c r="O147" s="8">
        <v>167207510</v>
      </c>
      <c r="P147" s="8">
        <v>0</v>
      </c>
      <c r="Q147" s="8">
        <v>167207510</v>
      </c>
    </row>
    <row r="148" spans="1:17">
      <c r="A148" s="4" t="s">
        <v>85</v>
      </c>
      <c r="B148" s="4" t="s">
        <v>80</v>
      </c>
      <c r="C148" s="4" t="s">
        <v>582</v>
      </c>
      <c r="D148" s="4" t="s">
        <v>89</v>
      </c>
      <c r="E148" s="4" t="s">
        <v>475</v>
      </c>
      <c r="F148" s="4" t="s">
        <v>580</v>
      </c>
      <c r="G148" s="7" t="s">
        <v>581</v>
      </c>
      <c r="H148" s="8">
        <v>52605847</v>
      </c>
      <c r="I148" s="8">
        <v>0</v>
      </c>
      <c r="J148" s="8">
        <v>52605847</v>
      </c>
      <c r="K148" s="8">
        <v>0</v>
      </c>
      <c r="L148" s="8">
        <v>52605847</v>
      </c>
      <c r="M148" s="8">
        <v>52605847</v>
      </c>
      <c r="N148" s="8">
        <v>0</v>
      </c>
      <c r="O148" s="8">
        <v>52605847</v>
      </c>
      <c r="P148" s="8">
        <v>0</v>
      </c>
      <c r="Q148" s="8">
        <v>52605847</v>
      </c>
    </row>
    <row r="149" spans="1:17" ht="31.2">
      <c r="A149" s="4" t="s">
        <v>85</v>
      </c>
      <c r="B149" s="4" t="s">
        <v>80</v>
      </c>
      <c r="C149" s="4" t="s">
        <v>582</v>
      </c>
      <c r="D149" s="4" t="s">
        <v>89</v>
      </c>
      <c r="E149" s="4" t="s">
        <v>601</v>
      </c>
      <c r="F149" s="4" t="s">
        <v>68</v>
      </c>
      <c r="G149" s="7" t="s">
        <v>602</v>
      </c>
      <c r="H149" s="8">
        <v>9000000</v>
      </c>
      <c r="I149" s="8">
        <v>0</v>
      </c>
      <c r="J149" s="8">
        <v>9000000</v>
      </c>
      <c r="K149" s="8">
        <v>0</v>
      </c>
      <c r="L149" s="8">
        <v>9000000</v>
      </c>
      <c r="M149" s="8">
        <v>9000000</v>
      </c>
      <c r="N149" s="8">
        <v>0</v>
      </c>
      <c r="O149" s="8">
        <v>9000000</v>
      </c>
      <c r="P149" s="8">
        <v>0</v>
      </c>
      <c r="Q149" s="8">
        <v>9000000</v>
      </c>
    </row>
    <row r="150" spans="1:17">
      <c r="A150" s="4" t="s">
        <v>85</v>
      </c>
      <c r="B150" s="4" t="s">
        <v>80</v>
      </c>
      <c r="C150" s="4" t="s">
        <v>582</v>
      </c>
      <c r="D150" s="4" t="s">
        <v>89</v>
      </c>
      <c r="E150" s="4" t="s">
        <v>601</v>
      </c>
      <c r="F150" s="4" t="s">
        <v>603</v>
      </c>
      <c r="G150" s="7" t="s">
        <v>604</v>
      </c>
      <c r="H150" s="8">
        <v>9000000</v>
      </c>
      <c r="I150" s="8">
        <v>0</v>
      </c>
      <c r="J150" s="8">
        <v>9000000</v>
      </c>
      <c r="K150" s="8">
        <v>0</v>
      </c>
      <c r="L150" s="8">
        <v>9000000</v>
      </c>
      <c r="M150" s="8">
        <v>9000000</v>
      </c>
      <c r="N150" s="8">
        <v>0</v>
      </c>
      <c r="O150" s="8">
        <v>9000000</v>
      </c>
      <c r="P150" s="8">
        <v>0</v>
      </c>
      <c r="Q150" s="8">
        <v>9000000</v>
      </c>
    </row>
    <row r="151" spans="1:17" ht="31.2">
      <c r="A151" s="4" t="s">
        <v>85</v>
      </c>
      <c r="B151" s="4" t="s">
        <v>80</v>
      </c>
      <c r="C151" s="4" t="s">
        <v>582</v>
      </c>
      <c r="D151" s="4" t="s">
        <v>89</v>
      </c>
      <c r="E151" s="4" t="s">
        <v>521</v>
      </c>
      <c r="F151" s="4" t="s">
        <v>68</v>
      </c>
      <c r="G151" s="7" t="s">
        <v>522</v>
      </c>
      <c r="H151" s="8">
        <v>1100000</v>
      </c>
      <c r="I151" s="8">
        <v>0</v>
      </c>
      <c r="J151" s="8">
        <v>1100000</v>
      </c>
      <c r="K151" s="8">
        <v>0</v>
      </c>
      <c r="L151" s="8">
        <v>1100000</v>
      </c>
      <c r="M151" s="8">
        <v>1100000</v>
      </c>
      <c r="N151" s="8">
        <v>0</v>
      </c>
      <c r="O151" s="8">
        <v>1100000</v>
      </c>
      <c r="P151" s="8">
        <v>0</v>
      </c>
      <c r="Q151" s="8">
        <v>1100000</v>
      </c>
    </row>
    <row r="152" spans="1:17" ht="31.2">
      <c r="A152" s="4" t="s">
        <v>85</v>
      </c>
      <c r="B152" s="4" t="s">
        <v>80</v>
      </c>
      <c r="C152" s="4" t="s">
        <v>582</v>
      </c>
      <c r="D152" s="4" t="s">
        <v>89</v>
      </c>
      <c r="E152" s="4" t="s">
        <v>521</v>
      </c>
      <c r="F152" s="4" t="s">
        <v>605</v>
      </c>
      <c r="G152" s="7" t="s">
        <v>606</v>
      </c>
      <c r="H152" s="8">
        <v>1100000</v>
      </c>
      <c r="I152" s="8">
        <v>0</v>
      </c>
      <c r="J152" s="8">
        <v>1100000</v>
      </c>
      <c r="K152" s="8">
        <v>0</v>
      </c>
      <c r="L152" s="8">
        <v>1100000</v>
      </c>
      <c r="M152" s="8">
        <v>1100000</v>
      </c>
      <c r="N152" s="8">
        <v>0</v>
      </c>
      <c r="O152" s="8">
        <v>1100000</v>
      </c>
      <c r="P152" s="8">
        <v>0</v>
      </c>
      <c r="Q152" s="8">
        <v>1100000</v>
      </c>
    </row>
    <row r="153" spans="1:17">
      <c r="A153" s="4" t="s">
        <v>85</v>
      </c>
      <c r="B153" s="4" t="s">
        <v>80</v>
      </c>
      <c r="C153" s="4" t="s">
        <v>582</v>
      </c>
      <c r="D153" s="4" t="s">
        <v>89</v>
      </c>
      <c r="E153" s="4" t="s">
        <v>481</v>
      </c>
      <c r="F153" s="4" t="s">
        <v>68</v>
      </c>
      <c r="G153" s="7" t="s">
        <v>482</v>
      </c>
      <c r="H153" s="8">
        <v>203939001</v>
      </c>
      <c r="I153" s="8">
        <v>0</v>
      </c>
      <c r="J153" s="8">
        <v>203939001</v>
      </c>
      <c r="K153" s="8">
        <v>0</v>
      </c>
      <c r="L153" s="8">
        <v>203939001</v>
      </c>
      <c r="M153" s="8">
        <v>203939001</v>
      </c>
      <c r="N153" s="8">
        <v>0</v>
      </c>
      <c r="O153" s="8">
        <v>203939001</v>
      </c>
      <c r="P153" s="8">
        <v>0</v>
      </c>
      <c r="Q153" s="8">
        <v>203939001</v>
      </c>
    </row>
    <row r="154" spans="1:17" ht="31.2">
      <c r="A154" s="4" t="s">
        <v>85</v>
      </c>
      <c r="B154" s="4" t="s">
        <v>80</v>
      </c>
      <c r="C154" s="4" t="s">
        <v>582</v>
      </c>
      <c r="D154" s="4" t="s">
        <v>89</v>
      </c>
      <c r="E154" s="4" t="s">
        <v>481</v>
      </c>
      <c r="F154" s="4" t="s">
        <v>485</v>
      </c>
      <c r="G154" s="7" t="s">
        <v>486</v>
      </c>
      <c r="H154" s="8">
        <v>111020000</v>
      </c>
      <c r="I154" s="8">
        <v>0</v>
      </c>
      <c r="J154" s="8">
        <v>111020000</v>
      </c>
      <c r="K154" s="8">
        <v>0</v>
      </c>
      <c r="L154" s="8">
        <v>111020000</v>
      </c>
      <c r="M154" s="8">
        <v>111020000</v>
      </c>
      <c r="N154" s="8">
        <v>0</v>
      </c>
      <c r="O154" s="8">
        <v>111020000</v>
      </c>
      <c r="P154" s="8">
        <v>0</v>
      </c>
      <c r="Q154" s="8">
        <v>111020000</v>
      </c>
    </row>
    <row r="155" spans="1:17">
      <c r="A155" s="4" t="s">
        <v>85</v>
      </c>
      <c r="B155" s="4" t="s">
        <v>80</v>
      </c>
      <c r="C155" s="4" t="s">
        <v>582</v>
      </c>
      <c r="D155" s="4" t="s">
        <v>89</v>
      </c>
      <c r="E155" s="4" t="s">
        <v>481</v>
      </c>
      <c r="F155" s="4" t="s">
        <v>559</v>
      </c>
      <c r="G155" s="7" t="s">
        <v>560</v>
      </c>
      <c r="H155" s="8">
        <v>92919001</v>
      </c>
      <c r="I155" s="8">
        <v>0</v>
      </c>
      <c r="J155" s="8">
        <v>92919001</v>
      </c>
      <c r="K155" s="8">
        <v>0</v>
      </c>
      <c r="L155" s="8">
        <v>92919001</v>
      </c>
      <c r="M155" s="8">
        <v>92919001</v>
      </c>
      <c r="N155" s="8">
        <v>0</v>
      </c>
      <c r="O155" s="8">
        <v>92919001</v>
      </c>
      <c r="P155" s="8">
        <v>0</v>
      </c>
      <c r="Q155" s="8">
        <v>92919001</v>
      </c>
    </row>
    <row r="156" spans="1:17" ht="31.2">
      <c r="A156" s="4" t="s">
        <v>85</v>
      </c>
      <c r="B156" s="4" t="s">
        <v>80</v>
      </c>
      <c r="C156" s="4" t="s">
        <v>582</v>
      </c>
      <c r="D156" s="4" t="s">
        <v>89</v>
      </c>
      <c r="E156" s="4" t="s">
        <v>527</v>
      </c>
      <c r="F156" s="4" t="s">
        <v>68</v>
      </c>
      <c r="G156" s="7" t="s">
        <v>528</v>
      </c>
      <c r="H156" s="8">
        <v>11151145</v>
      </c>
      <c r="I156" s="8">
        <v>0</v>
      </c>
      <c r="J156" s="8">
        <v>11151145</v>
      </c>
      <c r="K156" s="8">
        <v>0</v>
      </c>
      <c r="L156" s="8">
        <v>11151145</v>
      </c>
      <c r="M156" s="8">
        <v>11151145</v>
      </c>
      <c r="N156" s="8">
        <v>0</v>
      </c>
      <c r="O156" s="8">
        <v>11151145</v>
      </c>
      <c r="P156" s="8">
        <v>0</v>
      </c>
      <c r="Q156" s="8">
        <v>11151145</v>
      </c>
    </row>
    <row r="157" spans="1:17" ht="62.4">
      <c r="A157" s="4" t="s">
        <v>85</v>
      </c>
      <c r="B157" s="4" t="s">
        <v>80</v>
      </c>
      <c r="C157" s="4" t="s">
        <v>582</v>
      </c>
      <c r="D157" s="4" t="s">
        <v>89</v>
      </c>
      <c r="E157" s="4" t="s">
        <v>527</v>
      </c>
      <c r="F157" s="4" t="s">
        <v>529</v>
      </c>
      <c r="G157" s="7" t="s">
        <v>530</v>
      </c>
      <c r="H157" s="8">
        <v>336764</v>
      </c>
      <c r="I157" s="8">
        <v>0</v>
      </c>
      <c r="J157" s="8">
        <v>336764</v>
      </c>
      <c r="K157" s="8">
        <v>0</v>
      </c>
      <c r="L157" s="8">
        <v>336764</v>
      </c>
      <c r="M157" s="8">
        <v>336764</v>
      </c>
      <c r="N157" s="8">
        <v>0</v>
      </c>
      <c r="O157" s="8">
        <v>336764</v>
      </c>
      <c r="P157" s="8">
        <v>0</v>
      </c>
      <c r="Q157" s="8">
        <v>336764</v>
      </c>
    </row>
    <row r="158" spans="1:17" ht="62.4">
      <c r="A158" s="4" t="s">
        <v>85</v>
      </c>
      <c r="B158" s="4" t="s">
        <v>80</v>
      </c>
      <c r="C158" s="4" t="s">
        <v>582</v>
      </c>
      <c r="D158" s="4" t="s">
        <v>89</v>
      </c>
      <c r="E158" s="4" t="s">
        <v>527</v>
      </c>
      <c r="F158" s="4" t="s">
        <v>607</v>
      </c>
      <c r="G158" s="7" t="s">
        <v>608</v>
      </c>
      <c r="H158" s="8">
        <v>10814381</v>
      </c>
      <c r="I158" s="8">
        <v>0</v>
      </c>
      <c r="J158" s="8">
        <v>10814381</v>
      </c>
      <c r="K158" s="8">
        <v>0</v>
      </c>
      <c r="L158" s="8">
        <v>10814381</v>
      </c>
      <c r="M158" s="8">
        <v>10814381</v>
      </c>
      <c r="N158" s="8">
        <v>0</v>
      </c>
      <c r="O158" s="8">
        <v>10814381</v>
      </c>
      <c r="P158" s="8">
        <v>0</v>
      </c>
      <c r="Q158" s="8">
        <v>10814381</v>
      </c>
    </row>
    <row r="159" spans="1:17">
      <c r="A159" s="4" t="s">
        <v>85</v>
      </c>
      <c r="B159" s="4" t="s">
        <v>80</v>
      </c>
      <c r="C159" s="4" t="s">
        <v>582</v>
      </c>
      <c r="D159" s="4" t="s">
        <v>89</v>
      </c>
      <c r="E159" s="4" t="s">
        <v>531</v>
      </c>
      <c r="F159" s="4" t="s">
        <v>68</v>
      </c>
      <c r="G159" s="7" t="s">
        <v>532</v>
      </c>
      <c r="H159" s="8">
        <v>4750000</v>
      </c>
      <c r="I159" s="8">
        <v>0</v>
      </c>
      <c r="J159" s="8">
        <v>4750000</v>
      </c>
      <c r="K159" s="8">
        <v>0</v>
      </c>
      <c r="L159" s="8">
        <v>4750000</v>
      </c>
      <c r="M159" s="8">
        <v>4750000</v>
      </c>
      <c r="N159" s="8">
        <v>0</v>
      </c>
      <c r="O159" s="8">
        <v>4750000</v>
      </c>
      <c r="P159" s="8">
        <v>0</v>
      </c>
      <c r="Q159" s="8">
        <v>4750000</v>
      </c>
    </row>
    <row r="160" spans="1:17">
      <c r="A160" s="4" t="s">
        <v>85</v>
      </c>
      <c r="B160" s="4" t="s">
        <v>80</v>
      </c>
      <c r="C160" s="4" t="s">
        <v>582</v>
      </c>
      <c r="D160" s="4" t="s">
        <v>89</v>
      </c>
      <c r="E160" s="4" t="s">
        <v>531</v>
      </c>
      <c r="F160" s="4" t="s">
        <v>533</v>
      </c>
      <c r="G160" s="7" t="s">
        <v>534</v>
      </c>
      <c r="H160" s="8">
        <v>4750000</v>
      </c>
      <c r="I160" s="8">
        <v>0</v>
      </c>
      <c r="J160" s="8">
        <v>4750000</v>
      </c>
      <c r="K160" s="8">
        <v>0</v>
      </c>
      <c r="L160" s="8">
        <v>4750000</v>
      </c>
      <c r="M160" s="8">
        <v>4750000</v>
      </c>
      <c r="N160" s="8">
        <v>0</v>
      </c>
      <c r="O160" s="8">
        <v>4750000</v>
      </c>
      <c r="P160" s="8">
        <v>0</v>
      </c>
      <c r="Q160" s="8">
        <v>4750000</v>
      </c>
    </row>
    <row r="161" spans="1:17">
      <c r="A161" s="4" t="s">
        <v>85</v>
      </c>
      <c r="B161" s="4" t="s">
        <v>80</v>
      </c>
      <c r="C161" s="4" t="s">
        <v>582</v>
      </c>
      <c r="D161" s="4" t="s">
        <v>89</v>
      </c>
      <c r="E161" s="4" t="s">
        <v>535</v>
      </c>
      <c r="F161" s="4" t="s">
        <v>68</v>
      </c>
      <c r="G161" s="7" t="s">
        <v>536</v>
      </c>
      <c r="H161" s="8">
        <v>35150000</v>
      </c>
      <c r="I161" s="8">
        <v>0</v>
      </c>
      <c r="J161" s="8">
        <v>35150000</v>
      </c>
      <c r="K161" s="8">
        <v>0</v>
      </c>
      <c r="L161" s="8">
        <v>35150000</v>
      </c>
      <c r="M161" s="8">
        <v>35150000</v>
      </c>
      <c r="N161" s="8">
        <v>0</v>
      </c>
      <c r="O161" s="8">
        <v>35150000</v>
      </c>
      <c r="P161" s="8">
        <v>0</v>
      </c>
      <c r="Q161" s="8">
        <v>35150000</v>
      </c>
    </row>
    <row r="162" spans="1:17">
      <c r="A162" s="4" t="s">
        <v>85</v>
      </c>
      <c r="B162" s="4" t="s">
        <v>80</v>
      </c>
      <c r="C162" s="4" t="s">
        <v>582</v>
      </c>
      <c r="D162" s="4" t="s">
        <v>89</v>
      </c>
      <c r="E162" s="4" t="s">
        <v>535</v>
      </c>
      <c r="F162" s="4" t="s">
        <v>609</v>
      </c>
      <c r="G162" s="7" t="s">
        <v>610</v>
      </c>
      <c r="H162" s="8">
        <v>1200000</v>
      </c>
      <c r="I162" s="8">
        <v>0</v>
      </c>
      <c r="J162" s="8">
        <v>1200000</v>
      </c>
      <c r="K162" s="8">
        <v>0</v>
      </c>
      <c r="L162" s="8">
        <v>1200000</v>
      </c>
      <c r="M162" s="8">
        <v>1200000</v>
      </c>
      <c r="N162" s="8">
        <v>0</v>
      </c>
      <c r="O162" s="8">
        <v>1200000</v>
      </c>
      <c r="P162" s="8">
        <v>0</v>
      </c>
      <c r="Q162" s="8">
        <v>1200000</v>
      </c>
    </row>
    <row r="163" spans="1:17">
      <c r="A163" s="4" t="s">
        <v>85</v>
      </c>
      <c r="B163" s="4" t="s">
        <v>80</v>
      </c>
      <c r="C163" s="4" t="s">
        <v>582</v>
      </c>
      <c r="D163" s="4" t="s">
        <v>89</v>
      </c>
      <c r="E163" s="4" t="s">
        <v>535</v>
      </c>
      <c r="F163" s="4" t="s">
        <v>611</v>
      </c>
      <c r="G163" s="7" t="s">
        <v>612</v>
      </c>
      <c r="H163" s="8">
        <v>6750000</v>
      </c>
      <c r="I163" s="8">
        <v>0</v>
      </c>
      <c r="J163" s="8">
        <v>6750000</v>
      </c>
      <c r="K163" s="8">
        <v>0</v>
      </c>
      <c r="L163" s="8">
        <v>6750000</v>
      </c>
      <c r="M163" s="8">
        <v>6750000</v>
      </c>
      <c r="N163" s="8">
        <v>0</v>
      </c>
      <c r="O163" s="8">
        <v>6750000</v>
      </c>
      <c r="P163" s="8">
        <v>0</v>
      </c>
      <c r="Q163" s="8">
        <v>6750000</v>
      </c>
    </row>
    <row r="164" spans="1:17">
      <c r="A164" s="4" t="s">
        <v>85</v>
      </c>
      <c r="B164" s="4" t="s">
        <v>80</v>
      </c>
      <c r="C164" s="4" t="s">
        <v>582</v>
      </c>
      <c r="D164" s="4" t="s">
        <v>89</v>
      </c>
      <c r="E164" s="4" t="s">
        <v>535</v>
      </c>
      <c r="F164" s="4" t="s">
        <v>613</v>
      </c>
      <c r="G164" s="7" t="s">
        <v>614</v>
      </c>
      <c r="H164" s="8">
        <v>2000000</v>
      </c>
      <c r="I164" s="8">
        <v>0</v>
      </c>
      <c r="J164" s="8">
        <v>2000000</v>
      </c>
      <c r="K164" s="8">
        <v>0</v>
      </c>
      <c r="L164" s="8">
        <v>2000000</v>
      </c>
      <c r="M164" s="8">
        <v>2000000</v>
      </c>
      <c r="N164" s="8">
        <v>0</v>
      </c>
      <c r="O164" s="8">
        <v>2000000</v>
      </c>
      <c r="P164" s="8">
        <v>0</v>
      </c>
      <c r="Q164" s="8">
        <v>2000000</v>
      </c>
    </row>
    <row r="165" spans="1:17">
      <c r="A165" s="4" t="s">
        <v>85</v>
      </c>
      <c r="B165" s="4" t="s">
        <v>80</v>
      </c>
      <c r="C165" s="4" t="s">
        <v>582</v>
      </c>
      <c r="D165" s="4" t="s">
        <v>89</v>
      </c>
      <c r="E165" s="4" t="s">
        <v>535</v>
      </c>
      <c r="F165" s="4" t="s">
        <v>537</v>
      </c>
      <c r="G165" s="7" t="s">
        <v>538</v>
      </c>
      <c r="H165" s="8">
        <v>25200000</v>
      </c>
      <c r="I165" s="8">
        <v>0</v>
      </c>
      <c r="J165" s="8">
        <v>25200000</v>
      </c>
      <c r="K165" s="8">
        <v>0</v>
      </c>
      <c r="L165" s="8">
        <v>25200000</v>
      </c>
      <c r="M165" s="8">
        <v>25200000</v>
      </c>
      <c r="N165" s="8">
        <v>0</v>
      </c>
      <c r="O165" s="8">
        <v>25200000</v>
      </c>
      <c r="P165" s="8">
        <v>0</v>
      </c>
      <c r="Q165" s="8">
        <v>25200000</v>
      </c>
    </row>
    <row r="166" spans="1:17">
      <c r="A166" s="4" t="s">
        <v>85</v>
      </c>
      <c r="B166" s="4" t="s">
        <v>80</v>
      </c>
      <c r="C166" s="4" t="s">
        <v>582</v>
      </c>
      <c r="D166" s="4" t="s">
        <v>89</v>
      </c>
      <c r="E166" s="4" t="s">
        <v>615</v>
      </c>
      <c r="F166" s="4" t="s">
        <v>68</v>
      </c>
      <c r="G166" s="7" t="s">
        <v>616</v>
      </c>
      <c r="H166" s="8">
        <v>18510000</v>
      </c>
      <c r="I166" s="8">
        <v>0</v>
      </c>
      <c r="J166" s="8">
        <v>18510000</v>
      </c>
      <c r="K166" s="8">
        <v>0</v>
      </c>
      <c r="L166" s="8">
        <v>18510000</v>
      </c>
      <c r="M166" s="8">
        <v>18510000</v>
      </c>
      <c r="N166" s="8">
        <v>0</v>
      </c>
      <c r="O166" s="8">
        <v>18510000</v>
      </c>
      <c r="P166" s="8">
        <v>0</v>
      </c>
      <c r="Q166" s="8">
        <v>18510000</v>
      </c>
    </row>
    <row r="167" spans="1:17">
      <c r="A167" s="4" t="s">
        <v>85</v>
      </c>
      <c r="B167" s="4" t="s">
        <v>80</v>
      </c>
      <c r="C167" s="4" t="s">
        <v>582</v>
      </c>
      <c r="D167" s="4" t="s">
        <v>89</v>
      </c>
      <c r="E167" s="4" t="s">
        <v>615</v>
      </c>
      <c r="F167" s="4" t="s">
        <v>617</v>
      </c>
      <c r="G167" s="7" t="s">
        <v>618</v>
      </c>
      <c r="H167" s="8">
        <v>18510000</v>
      </c>
      <c r="I167" s="8">
        <v>0</v>
      </c>
      <c r="J167" s="8">
        <v>18510000</v>
      </c>
      <c r="K167" s="8">
        <v>0</v>
      </c>
      <c r="L167" s="8">
        <v>18510000</v>
      </c>
      <c r="M167" s="8">
        <v>18510000</v>
      </c>
      <c r="N167" s="8">
        <v>0</v>
      </c>
      <c r="O167" s="8">
        <v>18510000</v>
      </c>
      <c r="P167" s="8">
        <v>0</v>
      </c>
      <c r="Q167" s="8">
        <v>18510000</v>
      </c>
    </row>
    <row r="168" spans="1:17" ht="62.4">
      <c r="A168" s="4" t="s">
        <v>85</v>
      </c>
      <c r="B168" s="4" t="s">
        <v>80</v>
      </c>
      <c r="C168" s="4" t="s">
        <v>582</v>
      </c>
      <c r="D168" s="4" t="s">
        <v>89</v>
      </c>
      <c r="E168" s="4" t="s">
        <v>619</v>
      </c>
      <c r="F168" s="4" t="s">
        <v>68</v>
      </c>
      <c r="G168" s="7" t="s">
        <v>620</v>
      </c>
      <c r="H168" s="8">
        <v>24300000</v>
      </c>
      <c r="I168" s="8">
        <v>0</v>
      </c>
      <c r="J168" s="8">
        <v>24300000</v>
      </c>
      <c r="K168" s="8">
        <v>0</v>
      </c>
      <c r="L168" s="8">
        <v>24300000</v>
      </c>
      <c r="M168" s="8">
        <v>24300000</v>
      </c>
      <c r="N168" s="8">
        <v>0</v>
      </c>
      <c r="O168" s="8">
        <v>24300000</v>
      </c>
      <c r="P168" s="8">
        <v>0</v>
      </c>
      <c r="Q168" s="8">
        <v>24300000</v>
      </c>
    </row>
    <row r="169" spans="1:17">
      <c r="A169" s="4" t="s">
        <v>85</v>
      </c>
      <c r="B169" s="4" t="s">
        <v>80</v>
      </c>
      <c r="C169" s="4" t="s">
        <v>582</v>
      </c>
      <c r="D169" s="4" t="s">
        <v>89</v>
      </c>
      <c r="E169" s="4" t="s">
        <v>619</v>
      </c>
      <c r="F169" s="4" t="s">
        <v>621</v>
      </c>
      <c r="G169" s="7" t="s">
        <v>622</v>
      </c>
      <c r="H169" s="8">
        <v>24300000</v>
      </c>
      <c r="I169" s="8">
        <v>0</v>
      </c>
      <c r="J169" s="8">
        <v>24300000</v>
      </c>
      <c r="K169" s="8">
        <v>0</v>
      </c>
      <c r="L169" s="8">
        <v>24300000</v>
      </c>
      <c r="M169" s="8">
        <v>24300000</v>
      </c>
      <c r="N169" s="8">
        <v>0</v>
      </c>
      <c r="O169" s="8">
        <v>24300000</v>
      </c>
      <c r="P169" s="8">
        <v>0</v>
      </c>
      <c r="Q169" s="8">
        <v>24300000</v>
      </c>
    </row>
    <row r="170" spans="1:17" ht="31.2">
      <c r="A170" s="4" t="s">
        <v>85</v>
      </c>
      <c r="B170" s="4" t="s">
        <v>80</v>
      </c>
      <c r="C170" s="4" t="s">
        <v>582</v>
      </c>
      <c r="D170" s="4" t="s">
        <v>89</v>
      </c>
      <c r="E170" s="4" t="s">
        <v>487</v>
      </c>
      <c r="F170" s="4" t="s">
        <v>68</v>
      </c>
      <c r="G170" s="7" t="s">
        <v>488</v>
      </c>
      <c r="H170" s="8">
        <v>33800000</v>
      </c>
      <c r="I170" s="8">
        <v>0</v>
      </c>
      <c r="J170" s="8">
        <v>33800000</v>
      </c>
      <c r="K170" s="8">
        <v>0</v>
      </c>
      <c r="L170" s="8">
        <v>33800000</v>
      </c>
      <c r="M170" s="8">
        <v>33800000</v>
      </c>
      <c r="N170" s="8">
        <v>0</v>
      </c>
      <c r="O170" s="8">
        <v>33800000</v>
      </c>
      <c r="P170" s="8">
        <v>0</v>
      </c>
      <c r="Q170" s="8">
        <v>33800000</v>
      </c>
    </row>
    <row r="171" spans="1:17" ht="31.2">
      <c r="A171" s="4" t="s">
        <v>85</v>
      </c>
      <c r="B171" s="4" t="s">
        <v>80</v>
      </c>
      <c r="C171" s="4" t="s">
        <v>582</v>
      </c>
      <c r="D171" s="4" t="s">
        <v>89</v>
      </c>
      <c r="E171" s="4" t="s">
        <v>487</v>
      </c>
      <c r="F171" s="4" t="s">
        <v>489</v>
      </c>
      <c r="G171" s="7" t="s">
        <v>490</v>
      </c>
      <c r="H171" s="8">
        <v>20000000</v>
      </c>
      <c r="I171" s="8">
        <v>0</v>
      </c>
      <c r="J171" s="8">
        <v>20000000</v>
      </c>
      <c r="K171" s="8">
        <v>0</v>
      </c>
      <c r="L171" s="8">
        <v>20000000</v>
      </c>
      <c r="M171" s="8">
        <v>20000000</v>
      </c>
      <c r="N171" s="8">
        <v>0</v>
      </c>
      <c r="O171" s="8">
        <v>20000000</v>
      </c>
      <c r="P171" s="8">
        <v>0</v>
      </c>
      <c r="Q171" s="8">
        <v>20000000</v>
      </c>
    </row>
    <row r="172" spans="1:17">
      <c r="A172" s="4" t="s">
        <v>85</v>
      </c>
      <c r="B172" s="4" t="s">
        <v>80</v>
      </c>
      <c r="C172" s="4" t="s">
        <v>582</v>
      </c>
      <c r="D172" s="4" t="s">
        <v>89</v>
      </c>
      <c r="E172" s="4" t="s">
        <v>487</v>
      </c>
      <c r="F172" s="4" t="s">
        <v>623</v>
      </c>
      <c r="G172" s="7" t="s">
        <v>624</v>
      </c>
      <c r="H172" s="8">
        <v>13800000</v>
      </c>
      <c r="I172" s="8">
        <v>0</v>
      </c>
      <c r="J172" s="8">
        <v>13800000</v>
      </c>
      <c r="K172" s="8">
        <v>0</v>
      </c>
      <c r="L172" s="8">
        <v>13800000</v>
      </c>
      <c r="M172" s="8">
        <v>13800000</v>
      </c>
      <c r="N172" s="8">
        <v>0</v>
      </c>
      <c r="O172" s="8">
        <v>13800000</v>
      </c>
      <c r="P172" s="8">
        <v>0</v>
      </c>
      <c r="Q172" s="8">
        <v>13800000</v>
      </c>
    </row>
    <row r="173" spans="1:17" ht="31.2">
      <c r="A173" s="4" t="s">
        <v>85</v>
      </c>
      <c r="B173" s="4" t="s">
        <v>80</v>
      </c>
      <c r="C173" s="4" t="s">
        <v>582</v>
      </c>
      <c r="D173" s="4" t="s">
        <v>89</v>
      </c>
      <c r="E173" s="4" t="s">
        <v>491</v>
      </c>
      <c r="F173" s="4" t="s">
        <v>68</v>
      </c>
      <c r="G173" s="7" t="s">
        <v>492</v>
      </c>
      <c r="H173" s="8">
        <v>370404871</v>
      </c>
      <c r="I173" s="8">
        <v>0</v>
      </c>
      <c r="J173" s="8">
        <v>370404871</v>
      </c>
      <c r="K173" s="8">
        <v>0</v>
      </c>
      <c r="L173" s="8">
        <v>370404871</v>
      </c>
      <c r="M173" s="8">
        <v>370404871</v>
      </c>
      <c r="N173" s="8">
        <v>0</v>
      </c>
      <c r="O173" s="8">
        <v>370404871</v>
      </c>
      <c r="P173" s="8">
        <v>0</v>
      </c>
      <c r="Q173" s="8">
        <v>370404871</v>
      </c>
    </row>
    <row r="174" spans="1:17">
      <c r="A174" s="4" t="s">
        <v>85</v>
      </c>
      <c r="B174" s="4" t="s">
        <v>80</v>
      </c>
      <c r="C174" s="4" t="s">
        <v>582</v>
      </c>
      <c r="D174" s="4" t="s">
        <v>89</v>
      </c>
      <c r="E174" s="4" t="s">
        <v>491</v>
      </c>
      <c r="F174" s="4" t="s">
        <v>541</v>
      </c>
      <c r="G174" s="7" t="s">
        <v>542</v>
      </c>
      <c r="H174" s="8">
        <v>326700871</v>
      </c>
      <c r="I174" s="8">
        <v>0</v>
      </c>
      <c r="J174" s="8">
        <v>326700871</v>
      </c>
      <c r="K174" s="8">
        <v>0</v>
      </c>
      <c r="L174" s="8">
        <v>326700871</v>
      </c>
      <c r="M174" s="8">
        <v>326700871</v>
      </c>
      <c r="N174" s="8">
        <v>0</v>
      </c>
      <c r="O174" s="8">
        <v>326700871</v>
      </c>
      <c r="P174" s="8">
        <v>0</v>
      </c>
      <c r="Q174" s="8">
        <v>326700871</v>
      </c>
    </row>
    <row r="175" spans="1:17">
      <c r="A175" s="4" t="s">
        <v>85</v>
      </c>
      <c r="B175" s="4" t="s">
        <v>80</v>
      </c>
      <c r="C175" s="4" t="s">
        <v>582</v>
      </c>
      <c r="D175" s="4" t="s">
        <v>89</v>
      </c>
      <c r="E175" s="4" t="s">
        <v>491</v>
      </c>
      <c r="F175" s="4" t="s">
        <v>493</v>
      </c>
      <c r="G175" s="7" t="s">
        <v>31</v>
      </c>
      <c r="H175" s="8">
        <v>43704000</v>
      </c>
      <c r="I175" s="8">
        <v>0</v>
      </c>
      <c r="J175" s="8">
        <v>43704000</v>
      </c>
      <c r="K175" s="8">
        <v>0</v>
      </c>
      <c r="L175" s="8">
        <v>43704000</v>
      </c>
      <c r="M175" s="8">
        <v>43704000</v>
      </c>
      <c r="N175" s="8">
        <v>0</v>
      </c>
      <c r="O175" s="8">
        <v>43704000</v>
      </c>
      <c r="P175" s="8">
        <v>0</v>
      </c>
      <c r="Q175" s="8">
        <v>43704000</v>
      </c>
    </row>
    <row r="176" spans="1:17">
      <c r="A176" s="4" t="s">
        <v>85</v>
      </c>
      <c r="B176" s="4" t="s">
        <v>80</v>
      </c>
      <c r="C176" s="4" t="s">
        <v>582</v>
      </c>
      <c r="D176" s="4" t="s">
        <v>89</v>
      </c>
      <c r="E176" s="4" t="s">
        <v>494</v>
      </c>
      <c r="F176" s="4" t="s">
        <v>68</v>
      </c>
      <c r="G176" s="7" t="s">
        <v>31</v>
      </c>
      <c r="H176" s="8">
        <v>233599320</v>
      </c>
      <c r="I176" s="8">
        <v>0</v>
      </c>
      <c r="J176" s="8">
        <v>233599320</v>
      </c>
      <c r="K176" s="8">
        <v>0</v>
      </c>
      <c r="L176" s="8">
        <v>233599320</v>
      </c>
      <c r="M176" s="8">
        <v>233599320</v>
      </c>
      <c r="N176" s="8">
        <v>0</v>
      </c>
      <c r="O176" s="8">
        <v>233599320</v>
      </c>
      <c r="P176" s="8">
        <v>0</v>
      </c>
      <c r="Q176" s="8">
        <v>233599320</v>
      </c>
    </row>
    <row r="177" spans="1:17" ht="31.2">
      <c r="A177" s="4" t="s">
        <v>85</v>
      </c>
      <c r="B177" s="4" t="s">
        <v>80</v>
      </c>
      <c r="C177" s="4" t="s">
        <v>582</v>
      </c>
      <c r="D177" s="4" t="s">
        <v>89</v>
      </c>
      <c r="E177" s="4" t="s">
        <v>494</v>
      </c>
      <c r="F177" s="4" t="s">
        <v>625</v>
      </c>
      <c r="G177" s="7" t="s">
        <v>626</v>
      </c>
      <c r="H177" s="8">
        <v>3300000</v>
      </c>
      <c r="I177" s="8">
        <v>0</v>
      </c>
      <c r="J177" s="8">
        <v>3300000</v>
      </c>
      <c r="K177" s="8">
        <v>0</v>
      </c>
      <c r="L177" s="8">
        <v>3300000</v>
      </c>
      <c r="M177" s="8">
        <v>3300000</v>
      </c>
      <c r="N177" s="8">
        <v>0</v>
      </c>
      <c r="O177" s="8">
        <v>3300000</v>
      </c>
      <c r="P177" s="8">
        <v>0</v>
      </c>
      <c r="Q177" s="8">
        <v>3300000</v>
      </c>
    </row>
    <row r="178" spans="1:17">
      <c r="A178" s="4" t="s">
        <v>85</v>
      </c>
      <c r="B178" s="4" t="s">
        <v>80</v>
      </c>
      <c r="C178" s="4" t="s">
        <v>582</v>
      </c>
      <c r="D178" s="4" t="s">
        <v>89</v>
      </c>
      <c r="E178" s="4" t="s">
        <v>494</v>
      </c>
      <c r="F178" s="4" t="s">
        <v>627</v>
      </c>
      <c r="G178" s="7" t="s">
        <v>628</v>
      </c>
      <c r="H178" s="8">
        <v>10744200</v>
      </c>
      <c r="I178" s="8">
        <v>0</v>
      </c>
      <c r="J178" s="8">
        <v>10744200</v>
      </c>
      <c r="K178" s="8">
        <v>0</v>
      </c>
      <c r="L178" s="8">
        <v>10744200</v>
      </c>
      <c r="M178" s="8">
        <v>10744200</v>
      </c>
      <c r="N178" s="8">
        <v>0</v>
      </c>
      <c r="O178" s="8">
        <v>10744200</v>
      </c>
      <c r="P178" s="8">
        <v>0</v>
      </c>
      <c r="Q178" s="8">
        <v>10744200</v>
      </c>
    </row>
    <row r="179" spans="1:17" ht="31.2">
      <c r="A179" s="4" t="s">
        <v>85</v>
      </c>
      <c r="B179" s="4" t="s">
        <v>80</v>
      </c>
      <c r="C179" s="4" t="s">
        <v>582</v>
      </c>
      <c r="D179" s="4" t="s">
        <v>89</v>
      </c>
      <c r="E179" s="4" t="s">
        <v>494</v>
      </c>
      <c r="F179" s="4" t="s">
        <v>629</v>
      </c>
      <c r="G179" s="7" t="s">
        <v>630</v>
      </c>
      <c r="H179" s="8">
        <v>65104000</v>
      </c>
      <c r="I179" s="8">
        <v>0</v>
      </c>
      <c r="J179" s="8">
        <v>65104000</v>
      </c>
      <c r="K179" s="8">
        <v>0</v>
      </c>
      <c r="L179" s="8">
        <v>65104000</v>
      </c>
      <c r="M179" s="8">
        <v>65104000</v>
      </c>
      <c r="N179" s="8">
        <v>0</v>
      </c>
      <c r="O179" s="8">
        <v>65104000</v>
      </c>
      <c r="P179" s="8">
        <v>0</v>
      </c>
      <c r="Q179" s="8">
        <v>65104000</v>
      </c>
    </row>
    <row r="180" spans="1:17">
      <c r="A180" s="4" t="s">
        <v>85</v>
      </c>
      <c r="B180" s="4" t="s">
        <v>80</v>
      </c>
      <c r="C180" s="4" t="s">
        <v>582</v>
      </c>
      <c r="D180" s="4" t="s">
        <v>89</v>
      </c>
      <c r="E180" s="4" t="s">
        <v>494</v>
      </c>
      <c r="F180" s="4" t="s">
        <v>495</v>
      </c>
      <c r="G180" s="7" t="s">
        <v>496</v>
      </c>
      <c r="H180" s="8">
        <v>154451120</v>
      </c>
      <c r="I180" s="8">
        <v>0</v>
      </c>
      <c r="J180" s="8">
        <v>154451120</v>
      </c>
      <c r="K180" s="8">
        <v>0</v>
      </c>
      <c r="L180" s="8">
        <v>154451120</v>
      </c>
      <c r="M180" s="8">
        <v>154451120</v>
      </c>
      <c r="N180" s="8">
        <v>0</v>
      </c>
      <c r="O180" s="8">
        <v>154451120</v>
      </c>
      <c r="P180" s="8">
        <v>0</v>
      </c>
      <c r="Q180" s="8">
        <v>154451120</v>
      </c>
    </row>
    <row r="181" spans="1:17">
      <c r="A181" s="4" t="s">
        <v>85</v>
      </c>
      <c r="B181" s="4" t="s">
        <v>80</v>
      </c>
      <c r="C181" s="4" t="s">
        <v>582</v>
      </c>
      <c r="D181" s="4" t="s">
        <v>81</v>
      </c>
      <c r="E181" s="4" t="s">
        <v>68</v>
      </c>
      <c r="F181" s="4" t="s">
        <v>68</v>
      </c>
      <c r="G181" s="7" t="s">
        <v>631</v>
      </c>
      <c r="H181" s="8">
        <v>8559681232</v>
      </c>
      <c r="I181" s="8">
        <v>0</v>
      </c>
      <c r="J181" s="8">
        <v>8559681232</v>
      </c>
      <c r="K181" s="8">
        <v>0</v>
      </c>
      <c r="L181" s="8">
        <v>8559681232</v>
      </c>
      <c r="M181" s="8">
        <v>8559681232</v>
      </c>
      <c r="N181" s="8">
        <v>0</v>
      </c>
      <c r="O181" s="8">
        <v>8559681232</v>
      </c>
      <c r="P181" s="8">
        <v>0</v>
      </c>
      <c r="Q181" s="8">
        <v>8559681232</v>
      </c>
    </row>
    <row r="182" spans="1:17">
      <c r="A182" s="4" t="s">
        <v>85</v>
      </c>
      <c r="B182" s="4" t="s">
        <v>80</v>
      </c>
      <c r="C182" s="4" t="s">
        <v>582</v>
      </c>
      <c r="D182" s="4" t="s">
        <v>81</v>
      </c>
      <c r="E182" s="4" t="s">
        <v>501</v>
      </c>
      <c r="F182" s="4" t="s">
        <v>68</v>
      </c>
      <c r="G182" s="7" t="s">
        <v>502</v>
      </c>
      <c r="H182" s="8">
        <v>3924648000</v>
      </c>
      <c r="I182" s="8">
        <v>0</v>
      </c>
      <c r="J182" s="8">
        <v>3924648000</v>
      </c>
      <c r="K182" s="8">
        <v>0</v>
      </c>
      <c r="L182" s="8">
        <v>3924648000</v>
      </c>
      <c r="M182" s="8">
        <v>3924648000</v>
      </c>
      <c r="N182" s="8">
        <v>0</v>
      </c>
      <c r="O182" s="8">
        <v>3924648000</v>
      </c>
      <c r="P182" s="8">
        <v>0</v>
      </c>
      <c r="Q182" s="8">
        <v>3924648000</v>
      </c>
    </row>
    <row r="183" spans="1:17">
      <c r="A183" s="4" t="s">
        <v>85</v>
      </c>
      <c r="B183" s="4" t="s">
        <v>80</v>
      </c>
      <c r="C183" s="4" t="s">
        <v>582</v>
      </c>
      <c r="D183" s="4" t="s">
        <v>81</v>
      </c>
      <c r="E183" s="4" t="s">
        <v>501</v>
      </c>
      <c r="F183" s="4" t="s">
        <v>503</v>
      </c>
      <c r="G183" s="7" t="s">
        <v>504</v>
      </c>
      <c r="H183" s="8">
        <v>3924648000</v>
      </c>
      <c r="I183" s="8">
        <v>0</v>
      </c>
      <c r="J183" s="8">
        <v>3924648000</v>
      </c>
      <c r="K183" s="8">
        <v>0</v>
      </c>
      <c r="L183" s="8">
        <v>3924648000</v>
      </c>
      <c r="M183" s="8">
        <v>3924648000</v>
      </c>
      <c r="N183" s="8">
        <v>0</v>
      </c>
      <c r="O183" s="8">
        <v>3924648000</v>
      </c>
      <c r="P183" s="8">
        <v>0</v>
      </c>
      <c r="Q183" s="8">
        <v>3924648000</v>
      </c>
    </row>
    <row r="184" spans="1:17" ht="46.8">
      <c r="A184" s="4" t="s">
        <v>85</v>
      </c>
      <c r="B184" s="4" t="s">
        <v>80</v>
      </c>
      <c r="C184" s="4" t="s">
        <v>582</v>
      </c>
      <c r="D184" s="4" t="s">
        <v>81</v>
      </c>
      <c r="E184" s="4" t="s">
        <v>585</v>
      </c>
      <c r="F184" s="4" t="s">
        <v>68</v>
      </c>
      <c r="G184" s="7" t="s">
        <v>586</v>
      </c>
      <c r="H184" s="8">
        <v>474838112</v>
      </c>
      <c r="I184" s="8">
        <v>0</v>
      </c>
      <c r="J184" s="8">
        <v>474838112</v>
      </c>
      <c r="K184" s="8">
        <v>0</v>
      </c>
      <c r="L184" s="8">
        <v>474838112</v>
      </c>
      <c r="M184" s="8">
        <v>474838112</v>
      </c>
      <c r="N184" s="8">
        <v>0</v>
      </c>
      <c r="O184" s="8">
        <v>474838112</v>
      </c>
      <c r="P184" s="8">
        <v>0</v>
      </c>
      <c r="Q184" s="8">
        <v>474838112</v>
      </c>
    </row>
    <row r="185" spans="1:17" ht="46.8">
      <c r="A185" s="4" t="s">
        <v>85</v>
      </c>
      <c r="B185" s="4" t="s">
        <v>80</v>
      </c>
      <c r="C185" s="4" t="s">
        <v>582</v>
      </c>
      <c r="D185" s="4" t="s">
        <v>81</v>
      </c>
      <c r="E185" s="4" t="s">
        <v>585</v>
      </c>
      <c r="F185" s="4" t="s">
        <v>587</v>
      </c>
      <c r="G185" s="7" t="s">
        <v>588</v>
      </c>
      <c r="H185" s="8">
        <v>474838112</v>
      </c>
      <c r="I185" s="8">
        <v>0</v>
      </c>
      <c r="J185" s="8">
        <v>474838112</v>
      </c>
      <c r="K185" s="8">
        <v>0</v>
      </c>
      <c r="L185" s="8">
        <v>474838112</v>
      </c>
      <c r="M185" s="8">
        <v>474838112</v>
      </c>
      <c r="N185" s="8">
        <v>0</v>
      </c>
      <c r="O185" s="8">
        <v>474838112</v>
      </c>
      <c r="P185" s="8">
        <v>0</v>
      </c>
      <c r="Q185" s="8">
        <v>474838112</v>
      </c>
    </row>
    <row r="186" spans="1:17">
      <c r="A186" s="4" t="s">
        <v>85</v>
      </c>
      <c r="B186" s="4" t="s">
        <v>80</v>
      </c>
      <c r="C186" s="4" t="s">
        <v>582</v>
      </c>
      <c r="D186" s="4" t="s">
        <v>81</v>
      </c>
      <c r="E186" s="4" t="s">
        <v>505</v>
      </c>
      <c r="F186" s="4" t="s">
        <v>68</v>
      </c>
      <c r="G186" s="7" t="s">
        <v>506</v>
      </c>
      <c r="H186" s="8">
        <v>2180177023</v>
      </c>
      <c r="I186" s="8">
        <v>0</v>
      </c>
      <c r="J186" s="8">
        <v>2180177023</v>
      </c>
      <c r="K186" s="8">
        <v>0</v>
      </c>
      <c r="L186" s="8">
        <v>2180177023</v>
      </c>
      <c r="M186" s="8">
        <v>2180177023</v>
      </c>
      <c r="N186" s="8">
        <v>0</v>
      </c>
      <c r="O186" s="8">
        <v>2180177023</v>
      </c>
      <c r="P186" s="8">
        <v>0</v>
      </c>
      <c r="Q186" s="8">
        <v>2180177023</v>
      </c>
    </row>
    <row r="187" spans="1:17">
      <c r="A187" s="4" t="s">
        <v>85</v>
      </c>
      <c r="B187" s="4" t="s">
        <v>80</v>
      </c>
      <c r="C187" s="4" t="s">
        <v>582</v>
      </c>
      <c r="D187" s="4" t="s">
        <v>81</v>
      </c>
      <c r="E187" s="4" t="s">
        <v>505</v>
      </c>
      <c r="F187" s="4" t="s">
        <v>507</v>
      </c>
      <c r="G187" s="7" t="s">
        <v>508</v>
      </c>
      <c r="H187" s="8">
        <v>80496000</v>
      </c>
      <c r="I187" s="8">
        <v>0</v>
      </c>
      <c r="J187" s="8">
        <v>80496000</v>
      </c>
      <c r="K187" s="8">
        <v>0</v>
      </c>
      <c r="L187" s="8">
        <v>80496000</v>
      </c>
      <c r="M187" s="8">
        <v>80496000</v>
      </c>
      <c r="N187" s="8">
        <v>0</v>
      </c>
      <c r="O187" s="8">
        <v>80496000</v>
      </c>
      <c r="P187" s="8">
        <v>0</v>
      </c>
      <c r="Q187" s="8">
        <v>80496000</v>
      </c>
    </row>
    <row r="188" spans="1:17">
      <c r="A188" s="4" t="s">
        <v>85</v>
      </c>
      <c r="B188" s="4" t="s">
        <v>80</v>
      </c>
      <c r="C188" s="4" t="s">
        <v>582</v>
      </c>
      <c r="D188" s="4" t="s">
        <v>81</v>
      </c>
      <c r="E188" s="4" t="s">
        <v>505</v>
      </c>
      <c r="F188" s="4" t="s">
        <v>509</v>
      </c>
      <c r="G188" s="7" t="s">
        <v>510</v>
      </c>
      <c r="H188" s="8">
        <v>204516000</v>
      </c>
      <c r="I188" s="8">
        <v>0</v>
      </c>
      <c r="J188" s="8">
        <v>204516000</v>
      </c>
      <c r="K188" s="8">
        <v>0</v>
      </c>
      <c r="L188" s="8">
        <v>204516000</v>
      </c>
      <c r="M188" s="8">
        <v>204516000</v>
      </c>
      <c r="N188" s="8">
        <v>0</v>
      </c>
      <c r="O188" s="8">
        <v>204516000</v>
      </c>
      <c r="P188" s="8">
        <v>0</v>
      </c>
      <c r="Q188" s="8">
        <v>204516000</v>
      </c>
    </row>
    <row r="189" spans="1:17" ht="31.2">
      <c r="A189" s="4" t="s">
        <v>85</v>
      </c>
      <c r="B189" s="4" t="s">
        <v>80</v>
      </c>
      <c r="C189" s="4" t="s">
        <v>582</v>
      </c>
      <c r="D189" s="4" t="s">
        <v>81</v>
      </c>
      <c r="E189" s="4" t="s">
        <v>505</v>
      </c>
      <c r="F189" s="4" t="s">
        <v>511</v>
      </c>
      <c r="G189" s="7" t="s">
        <v>512</v>
      </c>
      <c r="H189" s="8">
        <v>45129473</v>
      </c>
      <c r="I189" s="8">
        <v>0</v>
      </c>
      <c r="J189" s="8">
        <v>45129473</v>
      </c>
      <c r="K189" s="8">
        <v>0</v>
      </c>
      <c r="L189" s="8">
        <v>45129473</v>
      </c>
      <c r="M189" s="8">
        <v>45129473</v>
      </c>
      <c r="N189" s="8">
        <v>0</v>
      </c>
      <c r="O189" s="8">
        <v>45129473</v>
      </c>
      <c r="P189" s="8">
        <v>0</v>
      </c>
      <c r="Q189" s="8">
        <v>45129473</v>
      </c>
    </row>
    <row r="190" spans="1:17" ht="31.2">
      <c r="A190" s="4" t="s">
        <v>85</v>
      </c>
      <c r="B190" s="4" t="s">
        <v>80</v>
      </c>
      <c r="C190" s="4" t="s">
        <v>582</v>
      </c>
      <c r="D190" s="4" t="s">
        <v>81</v>
      </c>
      <c r="E190" s="4" t="s">
        <v>505</v>
      </c>
      <c r="F190" s="4" t="s">
        <v>573</v>
      </c>
      <c r="G190" s="7" t="s">
        <v>574</v>
      </c>
      <c r="H190" s="8">
        <v>14040000</v>
      </c>
      <c r="I190" s="8">
        <v>0</v>
      </c>
      <c r="J190" s="8">
        <v>14040000</v>
      </c>
      <c r="K190" s="8">
        <v>0</v>
      </c>
      <c r="L190" s="8">
        <v>14040000</v>
      </c>
      <c r="M190" s="8">
        <v>14040000</v>
      </c>
      <c r="N190" s="8">
        <v>0</v>
      </c>
      <c r="O190" s="8">
        <v>14040000</v>
      </c>
      <c r="P190" s="8">
        <v>0</v>
      </c>
      <c r="Q190" s="8">
        <v>14040000</v>
      </c>
    </row>
    <row r="191" spans="1:17">
      <c r="A191" s="4" t="s">
        <v>85</v>
      </c>
      <c r="B191" s="4" t="s">
        <v>80</v>
      </c>
      <c r="C191" s="4" t="s">
        <v>582</v>
      </c>
      <c r="D191" s="4" t="s">
        <v>81</v>
      </c>
      <c r="E191" s="4" t="s">
        <v>505</v>
      </c>
      <c r="F191" s="4" t="s">
        <v>589</v>
      </c>
      <c r="G191" s="7" t="s">
        <v>590</v>
      </c>
      <c r="H191" s="8">
        <v>1264584123</v>
      </c>
      <c r="I191" s="8">
        <v>0</v>
      </c>
      <c r="J191" s="8">
        <v>1264584123</v>
      </c>
      <c r="K191" s="8">
        <v>0</v>
      </c>
      <c r="L191" s="8">
        <v>1264584123</v>
      </c>
      <c r="M191" s="8">
        <v>1264584123</v>
      </c>
      <c r="N191" s="8">
        <v>0</v>
      </c>
      <c r="O191" s="8">
        <v>1264584123</v>
      </c>
      <c r="P191" s="8">
        <v>0</v>
      </c>
      <c r="Q191" s="8">
        <v>1264584123</v>
      </c>
    </row>
    <row r="192" spans="1:17" ht="31.2">
      <c r="A192" s="4" t="s">
        <v>85</v>
      </c>
      <c r="B192" s="4" t="s">
        <v>80</v>
      </c>
      <c r="C192" s="4" t="s">
        <v>582</v>
      </c>
      <c r="D192" s="4" t="s">
        <v>81</v>
      </c>
      <c r="E192" s="4" t="s">
        <v>505</v>
      </c>
      <c r="F192" s="4" t="s">
        <v>513</v>
      </c>
      <c r="G192" s="7" t="s">
        <v>514</v>
      </c>
      <c r="H192" s="8">
        <v>14040000</v>
      </c>
      <c r="I192" s="8">
        <v>0</v>
      </c>
      <c r="J192" s="8">
        <v>14040000</v>
      </c>
      <c r="K192" s="8">
        <v>0</v>
      </c>
      <c r="L192" s="8">
        <v>14040000</v>
      </c>
      <c r="M192" s="8">
        <v>14040000</v>
      </c>
      <c r="N192" s="8">
        <v>0</v>
      </c>
      <c r="O192" s="8">
        <v>14040000</v>
      </c>
      <c r="P192" s="8">
        <v>0</v>
      </c>
      <c r="Q192" s="8">
        <v>14040000</v>
      </c>
    </row>
    <row r="193" spans="1:17" ht="46.8">
      <c r="A193" s="4" t="s">
        <v>85</v>
      </c>
      <c r="B193" s="4" t="s">
        <v>80</v>
      </c>
      <c r="C193" s="4" t="s">
        <v>582</v>
      </c>
      <c r="D193" s="4" t="s">
        <v>81</v>
      </c>
      <c r="E193" s="4" t="s">
        <v>505</v>
      </c>
      <c r="F193" s="4" t="s">
        <v>591</v>
      </c>
      <c r="G193" s="7" t="s">
        <v>592</v>
      </c>
      <c r="H193" s="8">
        <v>557371427</v>
      </c>
      <c r="I193" s="8">
        <v>0</v>
      </c>
      <c r="J193" s="8">
        <v>557371427</v>
      </c>
      <c r="K193" s="8">
        <v>0</v>
      </c>
      <c r="L193" s="8">
        <v>557371427</v>
      </c>
      <c r="M193" s="8">
        <v>557371427</v>
      </c>
      <c r="N193" s="8">
        <v>0</v>
      </c>
      <c r="O193" s="8">
        <v>557371427</v>
      </c>
      <c r="P193" s="8">
        <v>0</v>
      </c>
      <c r="Q193" s="8">
        <v>557371427</v>
      </c>
    </row>
    <row r="194" spans="1:17" ht="46.8">
      <c r="A194" s="4" t="s">
        <v>85</v>
      </c>
      <c r="B194" s="4" t="s">
        <v>80</v>
      </c>
      <c r="C194" s="4" t="s">
        <v>582</v>
      </c>
      <c r="D194" s="4" t="s">
        <v>81</v>
      </c>
      <c r="E194" s="4" t="s">
        <v>593</v>
      </c>
      <c r="F194" s="4" t="s">
        <v>68</v>
      </c>
      <c r="G194" s="7" t="s">
        <v>594</v>
      </c>
      <c r="H194" s="8">
        <v>48330000</v>
      </c>
      <c r="I194" s="8">
        <v>0</v>
      </c>
      <c r="J194" s="8">
        <v>48330000</v>
      </c>
      <c r="K194" s="8">
        <v>0</v>
      </c>
      <c r="L194" s="8">
        <v>48330000</v>
      </c>
      <c r="M194" s="8">
        <v>48330000</v>
      </c>
      <c r="N194" s="8">
        <v>0</v>
      </c>
      <c r="O194" s="8">
        <v>48330000</v>
      </c>
      <c r="P194" s="8">
        <v>0</v>
      </c>
      <c r="Q194" s="8">
        <v>48330000</v>
      </c>
    </row>
    <row r="195" spans="1:17" ht="62.4">
      <c r="A195" s="4" t="s">
        <v>85</v>
      </c>
      <c r="B195" s="4" t="s">
        <v>80</v>
      </c>
      <c r="C195" s="4" t="s">
        <v>582</v>
      </c>
      <c r="D195" s="4" t="s">
        <v>81</v>
      </c>
      <c r="E195" s="4" t="s">
        <v>593</v>
      </c>
      <c r="F195" s="4" t="s">
        <v>632</v>
      </c>
      <c r="G195" s="7" t="s">
        <v>633</v>
      </c>
      <c r="H195" s="8">
        <v>28080000</v>
      </c>
      <c r="I195" s="8">
        <v>0</v>
      </c>
      <c r="J195" s="8">
        <v>28080000</v>
      </c>
      <c r="K195" s="8">
        <v>0</v>
      </c>
      <c r="L195" s="8">
        <v>28080000</v>
      </c>
      <c r="M195" s="8">
        <v>28080000</v>
      </c>
      <c r="N195" s="8">
        <v>0</v>
      </c>
      <c r="O195" s="8">
        <v>28080000</v>
      </c>
      <c r="P195" s="8">
        <v>0</v>
      </c>
      <c r="Q195" s="8">
        <v>28080000</v>
      </c>
    </row>
    <row r="196" spans="1:17" ht="31.2">
      <c r="A196" s="4" t="s">
        <v>85</v>
      </c>
      <c r="B196" s="4" t="s">
        <v>80</v>
      </c>
      <c r="C196" s="4" t="s">
        <v>582</v>
      </c>
      <c r="D196" s="4" t="s">
        <v>81</v>
      </c>
      <c r="E196" s="4" t="s">
        <v>593</v>
      </c>
      <c r="F196" s="4" t="s">
        <v>595</v>
      </c>
      <c r="G196" s="7" t="s">
        <v>596</v>
      </c>
      <c r="H196" s="8">
        <v>20250000</v>
      </c>
      <c r="I196" s="8">
        <v>0</v>
      </c>
      <c r="J196" s="8">
        <v>20250000</v>
      </c>
      <c r="K196" s="8">
        <v>0</v>
      </c>
      <c r="L196" s="8">
        <v>20250000</v>
      </c>
      <c r="M196" s="8">
        <v>20250000</v>
      </c>
      <c r="N196" s="8">
        <v>0</v>
      </c>
      <c r="O196" s="8">
        <v>20250000</v>
      </c>
      <c r="P196" s="8">
        <v>0</v>
      </c>
      <c r="Q196" s="8">
        <v>20250000</v>
      </c>
    </row>
    <row r="197" spans="1:17">
      <c r="A197" s="4" t="s">
        <v>85</v>
      </c>
      <c r="B197" s="4" t="s">
        <v>80</v>
      </c>
      <c r="C197" s="4" t="s">
        <v>582</v>
      </c>
      <c r="D197" s="4" t="s">
        <v>81</v>
      </c>
      <c r="E197" s="4" t="s">
        <v>597</v>
      </c>
      <c r="F197" s="4" t="s">
        <v>68</v>
      </c>
      <c r="G197" s="7" t="s">
        <v>598</v>
      </c>
      <c r="H197" s="8">
        <v>3588000</v>
      </c>
      <c r="I197" s="8">
        <v>0</v>
      </c>
      <c r="J197" s="8">
        <v>3588000</v>
      </c>
      <c r="K197" s="8">
        <v>0</v>
      </c>
      <c r="L197" s="8">
        <v>3588000</v>
      </c>
      <c r="M197" s="8">
        <v>3588000</v>
      </c>
      <c r="N197" s="8">
        <v>0</v>
      </c>
      <c r="O197" s="8">
        <v>3588000</v>
      </c>
      <c r="P197" s="8">
        <v>0</v>
      </c>
      <c r="Q197" s="8">
        <v>3588000</v>
      </c>
    </row>
    <row r="198" spans="1:17">
      <c r="A198" s="4" t="s">
        <v>85</v>
      </c>
      <c r="B198" s="4" t="s">
        <v>80</v>
      </c>
      <c r="C198" s="4" t="s">
        <v>582</v>
      </c>
      <c r="D198" s="4" t="s">
        <v>81</v>
      </c>
      <c r="E198" s="4" t="s">
        <v>597</v>
      </c>
      <c r="F198" s="4" t="s">
        <v>599</v>
      </c>
      <c r="G198" s="7" t="s">
        <v>600</v>
      </c>
      <c r="H198" s="8">
        <v>1950000</v>
      </c>
      <c r="I198" s="8">
        <v>0</v>
      </c>
      <c r="J198" s="8">
        <v>1950000</v>
      </c>
      <c r="K198" s="8">
        <v>0</v>
      </c>
      <c r="L198" s="8">
        <v>1950000</v>
      </c>
      <c r="M198" s="8">
        <v>1950000</v>
      </c>
      <c r="N198" s="8">
        <v>0</v>
      </c>
      <c r="O198" s="8">
        <v>1950000</v>
      </c>
      <c r="P198" s="8">
        <v>0</v>
      </c>
      <c r="Q198" s="8">
        <v>1950000</v>
      </c>
    </row>
    <row r="199" spans="1:17">
      <c r="A199" s="4" t="s">
        <v>85</v>
      </c>
      <c r="B199" s="4" t="s">
        <v>80</v>
      </c>
      <c r="C199" s="4" t="s">
        <v>582</v>
      </c>
      <c r="D199" s="4" t="s">
        <v>81</v>
      </c>
      <c r="E199" s="4" t="s">
        <v>597</v>
      </c>
      <c r="F199" s="4" t="s">
        <v>634</v>
      </c>
      <c r="G199" s="7" t="s">
        <v>635</v>
      </c>
      <c r="H199" s="8">
        <v>1638000</v>
      </c>
      <c r="I199" s="8">
        <v>0</v>
      </c>
      <c r="J199" s="8">
        <v>1638000</v>
      </c>
      <c r="K199" s="8">
        <v>0</v>
      </c>
      <c r="L199" s="8">
        <v>1638000</v>
      </c>
      <c r="M199" s="8">
        <v>1638000</v>
      </c>
      <c r="N199" s="8">
        <v>0</v>
      </c>
      <c r="O199" s="8">
        <v>1638000</v>
      </c>
      <c r="P199" s="8">
        <v>0</v>
      </c>
      <c r="Q199" s="8">
        <v>1638000</v>
      </c>
    </row>
    <row r="200" spans="1:17">
      <c r="A200" s="4" t="s">
        <v>85</v>
      </c>
      <c r="B200" s="4" t="s">
        <v>80</v>
      </c>
      <c r="C200" s="4" t="s">
        <v>582</v>
      </c>
      <c r="D200" s="4" t="s">
        <v>81</v>
      </c>
      <c r="E200" s="4" t="s">
        <v>577</v>
      </c>
      <c r="F200" s="4" t="s">
        <v>68</v>
      </c>
      <c r="G200" s="7" t="s">
        <v>578</v>
      </c>
      <c r="H200" s="8">
        <v>148785600</v>
      </c>
      <c r="I200" s="8">
        <v>0</v>
      </c>
      <c r="J200" s="8">
        <v>148785600</v>
      </c>
      <c r="K200" s="8">
        <v>0</v>
      </c>
      <c r="L200" s="8">
        <v>148785600</v>
      </c>
      <c r="M200" s="8">
        <v>148785600</v>
      </c>
      <c r="N200" s="8">
        <v>0</v>
      </c>
      <c r="O200" s="8">
        <v>148785600</v>
      </c>
      <c r="P200" s="8">
        <v>0</v>
      </c>
      <c r="Q200" s="8">
        <v>148785600</v>
      </c>
    </row>
    <row r="201" spans="1:17">
      <c r="A201" s="4" t="s">
        <v>85</v>
      </c>
      <c r="B201" s="4" t="s">
        <v>80</v>
      </c>
      <c r="C201" s="4" t="s">
        <v>582</v>
      </c>
      <c r="D201" s="4" t="s">
        <v>81</v>
      </c>
      <c r="E201" s="4" t="s">
        <v>577</v>
      </c>
      <c r="F201" s="4" t="s">
        <v>579</v>
      </c>
      <c r="G201" s="7" t="s">
        <v>31</v>
      </c>
      <c r="H201" s="8">
        <v>148785600</v>
      </c>
      <c r="I201" s="8">
        <v>0</v>
      </c>
      <c r="J201" s="8">
        <v>148785600</v>
      </c>
      <c r="K201" s="8">
        <v>0</v>
      </c>
      <c r="L201" s="8">
        <v>148785600</v>
      </c>
      <c r="M201" s="8">
        <v>148785600</v>
      </c>
      <c r="N201" s="8">
        <v>0</v>
      </c>
      <c r="O201" s="8">
        <v>148785600</v>
      </c>
      <c r="P201" s="8">
        <v>0</v>
      </c>
      <c r="Q201" s="8">
        <v>148785600</v>
      </c>
    </row>
    <row r="202" spans="1:17">
      <c r="A202" s="4" t="s">
        <v>85</v>
      </c>
      <c r="B202" s="4" t="s">
        <v>80</v>
      </c>
      <c r="C202" s="4" t="s">
        <v>582</v>
      </c>
      <c r="D202" s="4" t="s">
        <v>81</v>
      </c>
      <c r="E202" s="4" t="s">
        <v>475</v>
      </c>
      <c r="F202" s="4" t="s">
        <v>68</v>
      </c>
      <c r="G202" s="7" t="s">
        <v>59</v>
      </c>
      <c r="H202" s="8">
        <v>1040995629</v>
      </c>
      <c r="I202" s="8">
        <v>0</v>
      </c>
      <c r="J202" s="8">
        <v>1040995629</v>
      </c>
      <c r="K202" s="8">
        <v>0</v>
      </c>
      <c r="L202" s="8">
        <v>1040995629</v>
      </c>
      <c r="M202" s="8">
        <v>1040995629</v>
      </c>
      <c r="N202" s="8">
        <v>0</v>
      </c>
      <c r="O202" s="8">
        <v>1040995629</v>
      </c>
      <c r="P202" s="8">
        <v>0</v>
      </c>
      <c r="Q202" s="8">
        <v>1040995629</v>
      </c>
    </row>
    <row r="203" spans="1:17">
      <c r="A203" s="4" t="s">
        <v>85</v>
      </c>
      <c r="B203" s="4" t="s">
        <v>80</v>
      </c>
      <c r="C203" s="4" t="s">
        <v>582</v>
      </c>
      <c r="D203" s="4" t="s">
        <v>81</v>
      </c>
      <c r="E203" s="4" t="s">
        <v>475</v>
      </c>
      <c r="F203" s="4" t="s">
        <v>517</v>
      </c>
      <c r="G203" s="7" t="s">
        <v>518</v>
      </c>
      <c r="H203" s="8">
        <v>847789053</v>
      </c>
      <c r="I203" s="8">
        <v>0</v>
      </c>
      <c r="J203" s="8">
        <v>847789053</v>
      </c>
      <c r="K203" s="8">
        <v>0</v>
      </c>
      <c r="L203" s="8">
        <v>847789053</v>
      </c>
      <c r="M203" s="8">
        <v>847789053</v>
      </c>
      <c r="N203" s="8">
        <v>0</v>
      </c>
      <c r="O203" s="8">
        <v>847789053</v>
      </c>
      <c r="P203" s="8">
        <v>0</v>
      </c>
      <c r="Q203" s="8">
        <v>847789053</v>
      </c>
    </row>
    <row r="204" spans="1:17">
      <c r="A204" s="4" t="s">
        <v>85</v>
      </c>
      <c r="B204" s="4" t="s">
        <v>80</v>
      </c>
      <c r="C204" s="4" t="s">
        <v>582</v>
      </c>
      <c r="D204" s="4" t="s">
        <v>81</v>
      </c>
      <c r="E204" s="4" t="s">
        <v>475</v>
      </c>
      <c r="F204" s="4" t="s">
        <v>476</v>
      </c>
      <c r="G204" s="7" t="s">
        <v>477</v>
      </c>
      <c r="H204" s="8">
        <v>145335274</v>
      </c>
      <c r="I204" s="8">
        <v>0</v>
      </c>
      <c r="J204" s="8">
        <v>145335274</v>
      </c>
      <c r="K204" s="8">
        <v>0</v>
      </c>
      <c r="L204" s="8">
        <v>145335274</v>
      </c>
      <c r="M204" s="8">
        <v>145335274</v>
      </c>
      <c r="N204" s="8">
        <v>0</v>
      </c>
      <c r="O204" s="8">
        <v>145335274</v>
      </c>
      <c r="P204" s="8">
        <v>0</v>
      </c>
      <c r="Q204" s="8">
        <v>145335274</v>
      </c>
    </row>
    <row r="205" spans="1:17">
      <c r="A205" s="4" t="s">
        <v>85</v>
      </c>
      <c r="B205" s="4" t="s">
        <v>80</v>
      </c>
      <c r="C205" s="4" t="s">
        <v>582</v>
      </c>
      <c r="D205" s="4" t="s">
        <v>81</v>
      </c>
      <c r="E205" s="4" t="s">
        <v>475</v>
      </c>
      <c r="F205" s="4" t="s">
        <v>580</v>
      </c>
      <c r="G205" s="7" t="s">
        <v>581</v>
      </c>
      <c r="H205" s="8">
        <v>47871302</v>
      </c>
      <c r="I205" s="8">
        <v>0</v>
      </c>
      <c r="J205" s="8">
        <v>47871302</v>
      </c>
      <c r="K205" s="8">
        <v>0</v>
      </c>
      <c r="L205" s="8">
        <v>47871302</v>
      </c>
      <c r="M205" s="8">
        <v>47871302</v>
      </c>
      <c r="N205" s="8">
        <v>0</v>
      </c>
      <c r="O205" s="8">
        <v>47871302</v>
      </c>
      <c r="P205" s="8">
        <v>0</v>
      </c>
      <c r="Q205" s="8">
        <v>47871302</v>
      </c>
    </row>
    <row r="206" spans="1:17" ht="31.2">
      <c r="A206" s="4" t="s">
        <v>85</v>
      </c>
      <c r="B206" s="4" t="s">
        <v>80</v>
      </c>
      <c r="C206" s="4" t="s">
        <v>582</v>
      </c>
      <c r="D206" s="4" t="s">
        <v>81</v>
      </c>
      <c r="E206" s="4" t="s">
        <v>521</v>
      </c>
      <c r="F206" s="4" t="s">
        <v>68</v>
      </c>
      <c r="G206" s="7" t="s">
        <v>522</v>
      </c>
      <c r="H206" s="8">
        <v>45704211</v>
      </c>
      <c r="I206" s="8">
        <v>0</v>
      </c>
      <c r="J206" s="8">
        <v>45704211</v>
      </c>
      <c r="K206" s="8">
        <v>0</v>
      </c>
      <c r="L206" s="8">
        <v>45704211</v>
      </c>
      <c r="M206" s="8">
        <v>45704211</v>
      </c>
      <c r="N206" s="8">
        <v>0</v>
      </c>
      <c r="O206" s="8">
        <v>45704211</v>
      </c>
      <c r="P206" s="8">
        <v>0</v>
      </c>
      <c r="Q206" s="8">
        <v>45704211</v>
      </c>
    </row>
    <row r="207" spans="1:17">
      <c r="A207" s="4" t="s">
        <v>85</v>
      </c>
      <c r="B207" s="4" t="s">
        <v>80</v>
      </c>
      <c r="C207" s="4" t="s">
        <v>582</v>
      </c>
      <c r="D207" s="4" t="s">
        <v>81</v>
      </c>
      <c r="E207" s="4" t="s">
        <v>521</v>
      </c>
      <c r="F207" s="4" t="s">
        <v>523</v>
      </c>
      <c r="G207" s="7" t="s">
        <v>524</v>
      </c>
      <c r="H207" s="8">
        <v>42804633</v>
      </c>
      <c r="I207" s="8">
        <v>0</v>
      </c>
      <c r="J207" s="8">
        <v>42804633</v>
      </c>
      <c r="K207" s="8">
        <v>0</v>
      </c>
      <c r="L207" s="8">
        <v>42804633</v>
      </c>
      <c r="M207" s="8">
        <v>42804633</v>
      </c>
      <c r="N207" s="8">
        <v>0</v>
      </c>
      <c r="O207" s="8">
        <v>42804633</v>
      </c>
      <c r="P207" s="8">
        <v>0</v>
      </c>
      <c r="Q207" s="8">
        <v>42804633</v>
      </c>
    </row>
    <row r="208" spans="1:17">
      <c r="A208" s="4" t="s">
        <v>85</v>
      </c>
      <c r="B208" s="4" t="s">
        <v>80</v>
      </c>
      <c r="C208" s="4" t="s">
        <v>582</v>
      </c>
      <c r="D208" s="4" t="s">
        <v>81</v>
      </c>
      <c r="E208" s="4" t="s">
        <v>521</v>
      </c>
      <c r="F208" s="4" t="s">
        <v>525</v>
      </c>
      <c r="G208" s="7" t="s">
        <v>526</v>
      </c>
      <c r="H208" s="8">
        <v>1699578</v>
      </c>
      <c r="I208" s="8">
        <v>0</v>
      </c>
      <c r="J208" s="8">
        <v>1699578</v>
      </c>
      <c r="K208" s="8">
        <v>0</v>
      </c>
      <c r="L208" s="8">
        <v>1699578</v>
      </c>
      <c r="M208" s="8">
        <v>1699578</v>
      </c>
      <c r="N208" s="8">
        <v>0</v>
      </c>
      <c r="O208" s="8">
        <v>1699578</v>
      </c>
      <c r="P208" s="8">
        <v>0</v>
      </c>
      <c r="Q208" s="8">
        <v>1699578</v>
      </c>
    </row>
    <row r="209" spans="1:17" ht="31.2">
      <c r="A209" s="4" t="s">
        <v>85</v>
      </c>
      <c r="B209" s="4" t="s">
        <v>80</v>
      </c>
      <c r="C209" s="4" t="s">
        <v>582</v>
      </c>
      <c r="D209" s="4" t="s">
        <v>81</v>
      </c>
      <c r="E209" s="4" t="s">
        <v>521</v>
      </c>
      <c r="F209" s="4" t="s">
        <v>605</v>
      </c>
      <c r="G209" s="7" t="s">
        <v>606</v>
      </c>
      <c r="H209" s="8">
        <v>1200000</v>
      </c>
      <c r="I209" s="8">
        <v>0</v>
      </c>
      <c r="J209" s="8">
        <v>1200000</v>
      </c>
      <c r="K209" s="8">
        <v>0</v>
      </c>
      <c r="L209" s="8">
        <v>1200000</v>
      </c>
      <c r="M209" s="8">
        <v>1200000</v>
      </c>
      <c r="N209" s="8">
        <v>0</v>
      </c>
      <c r="O209" s="8">
        <v>1200000</v>
      </c>
      <c r="P209" s="8">
        <v>0</v>
      </c>
      <c r="Q209" s="8">
        <v>1200000</v>
      </c>
    </row>
    <row r="210" spans="1:17">
      <c r="A210" s="4" t="s">
        <v>85</v>
      </c>
      <c r="B210" s="4" t="s">
        <v>80</v>
      </c>
      <c r="C210" s="4" t="s">
        <v>582</v>
      </c>
      <c r="D210" s="4" t="s">
        <v>81</v>
      </c>
      <c r="E210" s="4" t="s">
        <v>481</v>
      </c>
      <c r="F210" s="4" t="s">
        <v>68</v>
      </c>
      <c r="G210" s="7" t="s">
        <v>482</v>
      </c>
      <c r="H210" s="8">
        <v>150859000</v>
      </c>
      <c r="I210" s="8">
        <v>0</v>
      </c>
      <c r="J210" s="8">
        <v>150859000</v>
      </c>
      <c r="K210" s="8">
        <v>0</v>
      </c>
      <c r="L210" s="8">
        <v>150859000</v>
      </c>
      <c r="M210" s="8">
        <v>150859000</v>
      </c>
      <c r="N210" s="8">
        <v>0</v>
      </c>
      <c r="O210" s="8">
        <v>150859000</v>
      </c>
      <c r="P210" s="8">
        <v>0</v>
      </c>
      <c r="Q210" s="8">
        <v>150859000</v>
      </c>
    </row>
    <row r="211" spans="1:17">
      <c r="A211" s="4" t="s">
        <v>85</v>
      </c>
      <c r="B211" s="4" t="s">
        <v>80</v>
      </c>
      <c r="C211" s="4" t="s">
        <v>582</v>
      </c>
      <c r="D211" s="4" t="s">
        <v>81</v>
      </c>
      <c r="E211" s="4" t="s">
        <v>481</v>
      </c>
      <c r="F211" s="4" t="s">
        <v>483</v>
      </c>
      <c r="G211" s="7" t="s">
        <v>484</v>
      </c>
      <c r="H211" s="8">
        <v>42939000</v>
      </c>
      <c r="I211" s="8">
        <v>0</v>
      </c>
      <c r="J211" s="8">
        <v>42939000</v>
      </c>
      <c r="K211" s="8">
        <v>0</v>
      </c>
      <c r="L211" s="8">
        <v>42939000</v>
      </c>
      <c r="M211" s="8">
        <v>42939000</v>
      </c>
      <c r="N211" s="8">
        <v>0</v>
      </c>
      <c r="O211" s="8">
        <v>42939000</v>
      </c>
      <c r="P211" s="8">
        <v>0</v>
      </c>
      <c r="Q211" s="8">
        <v>42939000</v>
      </c>
    </row>
    <row r="212" spans="1:17" ht="31.2">
      <c r="A212" s="4" t="s">
        <v>85</v>
      </c>
      <c r="B212" s="4" t="s">
        <v>80</v>
      </c>
      <c r="C212" s="4" t="s">
        <v>582</v>
      </c>
      <c r="D212" s="4" t="s">
        <v>81</v>
      </c>
      <c r="E212" s="4" t="s">
        <v>481</v>
      </c>
      <c r="F212" s="4" t="s">
        <v>485</v>
      </c>
      <c r="G212" s="7" t="s">
        <v>486</v>
      </c>
      <c r="H212" s="8">
        <v>19350000</v>
      </c>
      <c r="I212" s="8">
        <v>0</v>
      </c>
      <c r="J212" s="8">
        <v>19350000</v>
      </c>
      <c r="K212" s="8">
        <v>0</v>
      </c>
      <c r="L212" s="8">
        <v>19350000</v>
      </c>
      <c r="M212" s="8">
        <v>19350000</v>
      </c>
      <c r="N212" s="8">
        <v>0</v>
      </c>
      <c r="O212" s="8">
        <v>19350000</v>
      </c>
      <c r="P212" s="8">
        <v>0</v>
      </c>
      <c r="Q212" s="8">
        <v>19350000</v>
      </c>
    </row>
    <row r="213" spans="1:17">
      <c r="A213" s="4" t="s">
        <v>85</v>
      </c>
      <c r="B213" s="4" t="s">
        <v>80</v>
      </c>
      <c r="C213" s="4" t="s">
        <v>582</v>
      </c>
      <c r="D213" s="4" t="s">
        <v>81</v>
      </c>
      <c r="E213" s="4" t="s">
        <v>481</v>
      </c>
      <c r="F213" s="4" t="s">
        <v>636</v>
      </c>
      <c r="G213" s="7" t="s">
        <v>637</v>
      </c>
      <c r="H213" s="8">
        <v>5800000</v>
      </c>
      <c r="I213" s="8">
        <v>0</v>
      </c>
      <c r="J213" s="8">
        <v>5800000</v>
      </c>
      <c r="K213" s="8">
        <v>0</v>
      </c>
      <c r="L213" s="8">
        <v>5800000</v>
      </c>
      <c r="M213" s="8">
        <v>5800000</v>
      </c>
      <c r="N213" s="8">
        <v>0</v>
      </c>
      <c r="O213" s="8">
        <v>5800000</v>
      </c>
      <c r="P213" s="8">
        <v>0</v>
      </c>
      <c r="Q213" s="8">
        <v>5800000</v>
      </c>
    </row>
    <row r="214" spans="1:17">
      <c r="A214" s="4" t="s">
        <v>85</v>
      </c>
      <c r="B214" s="4" t="s">
        <v>80</v>
      </c>
      <c r="C214" s="4" t="s">
        <v>582</v>
      </c>
      <c r="D214" s="4" t="s">
        <v>81</v>
      </c>
      <c r="E214" s="4" t="s">
        <v>481</v>
      </c>
      <c r="F214" s="4" t="s">
        <v>559</v>
      </c>
      <c r="G214" s="7" t="s">
        <v>560</v>
      </c>
      <c r="H214" s="8">
        <v>82770000</v>
      </c>
      <c r="I214" s="8">
        <v>0</v>
      </c>
      <c r="J214" s="8">
        <v>82770000</v>
      </c>
      <c r="K214" s="8">
        <v>0</v>
      </c>
      <c r="L214" s="8">
        <v>82770000</v>
      </c>
      <c r="M214" s="8">
        <v>82770000</v>
      </c>
      <c r="N214" s="8">
        <v>0</v>
      </c>
      <c r="O214" s="8">
        <v>82770000</v>
      </c>
      <c r="P214" s="8">
        <v>0</v>
      </c>
      <c r="Q214" s="8">
        <v>82770000</v>
      </c>
    </row>
    <row r="215" spans="1:17" ht="31.2">
      <c r="A215" s="4" t="s">
        <v>85</v>
      </c>
      <c r="B215" s="4" t="s">
        <v>80</v>
      </c>
      <c r="C215" s="4" t="s">
        <v>582</v>
      </c>
      <c r="D215" s="4" t="s">
        <v>81</v>
      </c>
      <c r="E215" s="4" t="s">
        <v>527</v>
      </c>
      <c r="F215" s="4" t="s">
        <v>68</v>
      </c>
      <c r="G215" s="7" t="s">
        <v>528</v>
      </c>
      <c r="H215" s="8">
        <v>11014867</v>
      </c>
      <c r="I215" s="8">
        <v>0</v>
      </c>
      <c r="J215" s="8">
        <v>11014867</v>
      </c>
      <c r="K215" s="8">
        <v>0</v>
      </c>
      <c r="L215" s="8">
        <v>11014867</v>
      </c>
      <c r="M215" s="8">
        <v>11014867</v>
      </c>
      <c r="N215" s="8">
        <v>0</v>
      </c>
      <c r="O215" s="8">
        <v>11014867</v>
      </c>
      <c r="P215" s="8">
        <v>0</v>
      </c>
      <c r="Q215" s="8">
        <v>11014867</v>
      </c>
    </row>
    <row r="216" spans="1:17" ht="62.4">
      <c r="A216" s="4" t="s">
        <v>85</v>
      </c>
      <c r="B216" s="4" t="s">
        <v>80</v>
      </c>
      <c r="C216" s="4" t="s">
        <v>582</v>
      </c>
      <c r="D216" s="4" t="s">
        <v>81</v>
      </c>
      <c r="E216" s="4" t="s">
        <v>527</v>
      </c>
      <c r="F216" s="4" t="s">
        <v>529</v>
      </c>
      <c r="G216" s="7" t="s">
        <v>530</v>
      </c>
      <c r="H216" s="8">
        <v>1764791</v>
      </c>
      <c r="I216" s="8">
        <v>0</v>
      </c>
      <c r="J216" s="8">
        <v>1764791</v>
      </c>
      <c r="K216" s="8">
        <v>0</v>
      </c>
      <c r="L216" s="8">
        <v>1764791</v>
      </c>
      <c r="M216" s="8">
        <v>1764791</v>
      </c>
      <c r="N216" s="8">
        <v>0</v>
      </c>
      <c r="O216" s="8">
        <v>1764791</v>
      </c>
      <c r="P216" s="8">
        <v>0</v>
      </c>
      <c r="Q216" s="8">
        <v>1764791</v>
      </c>
    </row>
    <row r="217" spans="1:17" ht="62.4">
      <c r="A217" s="4" t="s">
        <v>85</v>
      </c>
      <c r="B217" s="4" t="s">
        <v>80</v>
      </c>
      <c r="C217" s="4" t="s">
        <v>582</v>
      </c>
      <c r="D217" s="4" t="s">
        <v>81</v>
      </c>
      <c r="E217" s="4" t="s">
        <v>527</v>
      </c>
      <c r="F217" s="4" t="s">
        <v>607</v>
      </c>
      <c r="G217" s="7" t="s">
        <v>608</v>
      </c>
      <c r="H217" s="8">
        <v>8365076</v>
      </c>
      <c r="I217" s="8">
        <v>0</v>
      </c>
      <c r="J217" s="8">
        <v>8365076</v>
      </c>
      <c r="K217" s="8">
        <v>0</v>
      </c>
      <c r="L217" s="8">
        <v>8365076</v>
      </c>
      <c r="M217" s="8">
        <v>8365076</v>
      </c>
      <c r="N217" s="8">
        <v>0</v>
      </c>
      <c r="O217" s="8">
        <v>8365076</v>
      </c>
      <c r="P217" s="8">
        <v>0</v>
      </c>
      <c r="Q217" s="8">
        <v>8365076</v>
      </c>
    </row>
    <row r="218" spans="1:17" ht="46.8">
      <c r="A218" s="4" t="s">
        <v>85</v>
      </c>
      <c r="B218" s="4" t="s">
        <v>80</v>
      </c>
      <c r="C218" s="4" t="s">
        <v>582</v>
      </c>
      <c r="D218" s="4" t="s">
        <v>81</v>
      </c>
      <c r="E218" s="4" t="s">
        <v>527</v>
      </c>
      <c r="F218" s="4" t="s">
        <v>638</v>
      </c>
      <c r="G218" s="7" t="s">
        <v>639</v>
      </c>
      <c r="H218" s="8">
        <v>885000</v>
      </c>
      <c r="I218" s="8">
        <v>0</v>
      </c>
      <c r="J218" s="8">
        <v>885000</v>
      </c>
      <c r="K218" s="8">
        <v>0</v>
      </c>
      <c r="L218" s="8">
        <v>885000</v>
      </c>
      <c r="M218" s="8">
        <v>885000</v>
      </c>
      <c r="N218" s="8">
        <v>0</v>
      </c>
      <c r="O218" s="8">
        <v>885000</v>
      </c>
      <c r="P218" s="8">
        <v>0</v>
      </c>
      <c r="Q218" s="8">
        <v>885000</v>
      </c>
    </row>
    <row r="219" spans="1:17">
      <c r="A219" s="4" t="s">
        <v>85</v>
      </c>
      <c r="B219" s="4" t="s">
        <v>80</v>
      </c>
      <c r="C219" s="4" t="s">
        <v>582</v>
      </c>
      <c r="D219" s="4" t="s">
        <v>81</v>
      </c>
      <c r="E219" s="4" t="s">
        <v>531</v>
      </c>
      <c r="F219" s="4" t="s">
        <v>68</v>
      </c>
      <c r="G219" s="7" t="s">
        <v>532</v>
      </c>
      <c r="H219" s="8">
        <v>7850000</v>
      </c>
      <c r="I219" s="8">
        <v>0</v>
      </c>
      <c r="J219" s="8">
        <v>7850000</v>
      </c>
      <c r="K219" s="8">
        <v>0</v>
      </c>
      <c r="L219" s="8">
        <v>7850000</v>
      </c>
      <c r="M219" s="8">
        <v>7850000</v>
      </c>
      <c r="N219" s="8">
        <v>0</v>
      </c>
      <c r="O219" s="8">
        <v>7850000</v>
      </c>
      <c r="P219" s="8">
        <v>0</v>
      </c>
      <c r="Q219" s="8">
        <v>7850000</v>
      </c>
    </row>
    <row r="220" spans="1:17">
      <c r="A220" s="4" t="s">
        <v>85</v>
      </c>
      <c r="B220" s="4" t="s">
        <v>80</v>
      </c>
      <c r="C220" s="4" t="s">
        <v>582</v>
      </c>
      <c r="D220" s="4" t="s">
        <v>81</v>
      </c>
      <c r="E220" s="4" t="s">
        <v>531</v>
      </c>
      <c r="F220" s="4" t="s">
        <v>563</v>
      </c>
      <c r="G220" s="7" t="s">
        <v>564</v>
      </c>
      <c r="H220" s="8">
        <v>3150000</v>
      </c>
      <c r="I220" s="8">
        <v>0</v>
      </c>
      <c r="J220" s="8">
        <v>3150000</v>
      </c>
      <c r="K220" s="8">
        <v>0</v>
      </c>
      <c r="L220" s="8">
        <v>3150000</v>
      </c>
      <c r="M220" s="8">
        <v>3150000</v>
      </c>
      <c r="N220" s="8">
        <v>0</v>
      </c>
      <c r="O220" s="8">
        <v>3150000</v>
      </c>
      <c r="P220" s="8">
        <v>0</v>
      </c>
      <c r="Q220" s="8">
        <v>3150000</v>
      </c>
    </row>
    <row r="221" spans="1:17">
      <c r="A221" s="4" t="s">
        <v>85</v>
      </c>
      <c r="B221" s="4" t="s">
        <v>80</v>
      </c>
      <c r="C221" s="4" t="s">
        <v>582</v>
      </c>
      <c r="D221" s="4" t="s">
        <v>81</v>
      </c>
      <c r="E221" s="4" t="s">
        <v>531</v>
      </c>
      <c r="F221" s="4" t="s">
        <v>533</v>
      </c>
      <c r="G221" s="7" t="s">
        <v>534</v>
      </c>
      <c r="H221" s="8">
        <v>4700000</v>
      </c>
      <c r="I221" s="8">
        <v>0</v>
      </c>
      <c r="J221" s="8">
        <v>4700000</v>
      </c>
      <c r="K221" s="8">
        <v>0</v>
      </c>
      <c r="L221" s="8">
        <v>4700000</v>
      </c>
      <c r="M221" s="8">
        <v>4700000</v>
      </c>
      <c r="N221" s="8">
        <v>0</v>
      </c>
      <c r="O221" s="8">
        <v>4700000</v>
      </c>
      <c r="P221" s="8">
        <v>0</v>
      </c>
      <c r="Q221" s="8">
        <v>4700000</v>
      </c>
    </row>
    <row r="222" spans="1:17">
      <c r="A222" s="4" t="s">
        <v>85</v>
      </c>
      <c r="B222" s="4" t="s">
        <v>80</v>
      </c>
      <c r="C222" s="4" t="s">
        <v>582</v>
      </c>
      <c r="D222" s="4" t="s">
        <v>81</v>
      </c>
      <c r="E222" s="4" t="s">
        <v>535</v>
      </c>
      <c r="F222" s="4" t="s">
        <v>68</v>
      </c>
      <c r="G222" s="7" t="s">
        <v>536</v>
      </c>
      <c r="H222" s="8">
        <v>28270000</v>
      </c>
      <c r="I222" s="8">
        <v>0</v>
      </c>
      <c r="J222" s="8">
        <v>28270000</v>
      </c>
      <c r="K222" s="8">
        <v>0</v>
      </c>
      <c r="L222" s="8">
        <v>28270000</v>
      </c>
      <c r="M222" s="8">
        <v>28270000</v>
      </c>
      <c r="N222" s="8">
        <v>0</v>
      </c>
      <c r="O222" s="8">
        <v>28270000</v>
      </c>
      <c r="P222" s="8">
        <v>0</v>
      </c>
      <c r="Q222" s="8">
        <v>28270000</v>
      </c>
    </row>
    <row r="223" spans="1:17">
      <c r="A223" s="4" t="s">
        <v>85</v>
      </c>
      <c r="B223" s="4" t="s">
        <v>80</v>
      </c>
      <c r="C223" s="4" t="s">
        <v>582</v>
      </c>
      <c r="D223" s="4" t="s">
        <v>81</v>
      </c>
      <c r="E223" s="4" t="s">
        <v>535</v>
      </c>
      <c r="F223" s="4" t="s">
        <v>609</v>
      </c>
      <c r="G223" s="7" t="s">
        <v>610</v>
      </c>
      <c r="H223" s="8">
        <v>2320000</v>
      </c>
      <c r="I223" s="8">
        <v>0</v>
      </c>
      <c r="J223" s="8">
        <v>2320000</v>
      </c>
      <c r="K223" s="8">
        <v>0</v>
      </c>
      <c r="L223" s="8">
        <v>2320000</v>
      </c>
      <c r="M223" s="8">
        <v>2320000</v>
      </c>
      <c r="N223" s="8">
        <v>0</v>
      </c>
      <c r="O223" s="8">
        <v>2320000</v>
      </c>
      <c r="P223" s="8">
        <v>0</v>
      </c>
      <c r="Q223" s="8">
        <v>2320000</v>
      </c>
    </row>
    <row r="224" spans="1:17">
      <c r="A224" s="4" t="s">
        <v>85</v>
      </c>
      <c r="B224" s="4" t="s">
        <v>80</v>
      </c>
      <c r="C224" s="4" t="s">
        <v>582</v>
      </c>
      <c r="D224" s="4" t="s">
        <v>81</v>
      </c>
      <c r="E224" s="4" t="s">
        <v>535</v>
      </c>
      <c r="F224" s="4" t="s">
        <v>611</v>
      </c>
      <c r="G224" s="7" t="s">
        <v>612</v>
      </c>
      <c r="H224" s="8">
        <v>5400000</v>
      </c>
      <c r="I224" s="8">
        <v>0</v>
      </c>
      <c r="J224" s="8">
        <v>5400000</v>
      </c>
      <c r="K224" s="8">
        <v>0</v>
      </c>
      <c r="L224" s="8">
        <v>5400000</v>
      </c>
      <c r="M224" s="8">
        <v>5400000</v>
      </c>
      <c r="N224" s="8">
        <v>0</v>
      </c>
      <c r="O224" s="8">
        <v>5400000</v>
      </c>
      <c r="P224" s="8">
        <v>0</v>
      </c>
      <c r="Q224" s="8">
        <v>5400000</v>
      </c>
    </row>
    <row r="225" spans="1:17">
      <c r="A225" s="4" t="s">
        <v>85</v>
      </c>
      <c r="B225" s="4" t="s">
        <v>80</v>
      </c>
      <c r="C225" s="4" t="s">
        <v>582</v>
      </c>
      <c r="D225" s="4" t="s">
        <v>81</v>
      </c>
      <c r="E225" s="4" t="s">
        <v>535</v>
      </c>
      <c r="F225" s="4" t="s">
        <v>613</v>
      </c>
      <c r="G225" s="7" t="s">
        <v>614</v>
      </c>
      <c r="H225" s="8">
        <v>2350000</v>
      </c>
      <c r="I225" s="8">
        <v>0</v>
      </c>
      <c r="J225" s="8">
        <v>2350000</v>
      </c>
      <c r="K225" s="8">
        <v>0</v>
      </c>
      <c r="L225" s="8">
        <v>2350000</v>
      </c>
      <c r="M225" s="8">
        <v>2350000</v>
      </c>
      <c r="N225" s="8">
        <v>0</v>
      </c>
      <c r="O225" s="8">
        <v>2350000</v>
      </c>
      <c r="P225" s="8">
        <v>0</v>
      </c>
      <c r="Q225" s="8">
        <v>2350000</v>
      </c>
    </row>
    <row r="226" spans="1:17">
      <c r="A226" s="4" t="s">
        <v>85</v>
      </c>
      <c r="B226" s="4" t="s">
        <v>80</v>
      </c>
      <c r="C226" s="4" t="s">
        <v>582</v>
      </c>
      <c r="D226" s="4" t="s">
        <v>81</v>
      </c>
      <c r="E226" s="4" t="s">
        <v>535</v>
      </c>
      <c r="F226" s="4" t="s">
        <v>537</v>
      </c>
      <c r="G226" s="7" t="s">
        <v>538</v>
      </c>
      <c r="H226" s="8">
        <v>18200000</v>
      </c>
      <c r="I226" s="8">
        <v>0</v>
      </c>
      <c r="J226" s="8">
        <v>18200000</v>
      </c>
      <c r="K226" s="8">
        <v>0</v>
      </c>
      <c r="L226" s="8">
        <v>18200000</v>
      </c>
      <c r="M226" s="8">
        <v>18200000</v>
      </c>
      <c r="N226" s="8">
        <v>0</v>
      </c>
      <c r="O226" s="8">
        <v>18200000</v>
      </c>
      <c r="P226" s="8">
        <v>0</v>
      </c>
      <c r="Q226" s="8">
        <v>18200000</v>
      </c>
    </row>
    <row r="227" spans="1:17">
      <c r="A227" s="4" t="s">
        <v>85</v>
      </c>
      <c r="B227" s="4" t="s">
        <v>80</v>
      </c>
      <c r="C227" s="4" t="s">
        <v>582</v>
      </c>
      <c r="D227" s="4" t="s">
        <v>81</v>
      </c>
      <c r="E227" s="4" t="s">
        <v>615</v>
      </c>
      <c r="F227" s="4" t="s">
        <v>68</v>
      </c>
      <c r="G227" s="7" t="s">
        <v>616</v>
      </c>
      <c r="H227" s="8">
        <v>8450000</v>
      </c>
      <c r="I227" s="8">
        <v>0</v>
      </c>
      <c r="J227" s="8">
        <v>8450000</v>
      </c>
      <c r="K227" s="8">
        <v>0</v>
      </c>
      <c r="L227" s="8">
        <v>8450000</v>
      </c>
      <c r="M227" s="8">
        <v>8450000</v>
      </c>
      <c r="N227" s="8">
        <v>0</v>
      </c>
      <c r="O227" s="8">
        <v>8450000</v>
      </c>
      <c r="P227" s="8">
        <v>0</v>
      </c>
      <c r="Q227" s="8">
        <v>8450000</v>
      </c>
    </row>
    <row r="228" spans="1:17">
      <c r="A228" s="4" t="s">
        <v>85</v>
      </c>
      <c r="B228" s="4" t="s">
        <v>80</v>
      </c>
      <c r="C228" s="4" t="s">
        <v>582</v>
      </c>
      <c r="D228" s="4" t="s">
        <v>81</v>
      </c>
      <c r="E228" s="4" t="s">
        <v>615</v>
      </c>
      <c r="F228" s="4" t="s">
        <v>617</v>
      </c>
      <c r="G228" s="7" t="s">
        <v>618</v>
      </c>
      <c r="H228" s="8">
        <v>8450000</v>
      </c>
      <c r="I228" s="8">
        <v>0</v>
      </c>
      <c r="J228" s="8">
        <v>8450000</v>
      </c>
      <c r="K228" s="8">
        <v>0</v>
      </c>
      <c r="L228" s="8">
        <v>8450000</v>
      </c>
      <c r="M228" s="8">
        <v>8450000</v>
      </c>
      <c r="N228" s="8">
        <v>0</v>
      </c>
      <c r="O228" s="8">
        <v>8450000</v>
      </c>
      <c r="P228" s="8">
        <v>0</v>
      </c>
      <c r="Q228" s="8">
        <v>8450000</v>
      </c>
    </row>
    <row r="229" spans="1:17" ht="62.4">
      <c r="A229" s="4" t="s">
        <v>85</v>
      </c>
      <c r="B229" s="4" t="s">
        <v>80</v>
      </c>
      <c r="C229" s="4" t="s">
        <v>582</v>
      </c>
      <c r="D229" s="4" t="s">
        <v>81</v>
      </c>
      <c r="E229" s="4" t="s">
        <v>619</v>
      </c>
      <c r="F229" s="4" t="s">
        <v>68</v>
      </c>
      <c r="G229" s="7" t="s">
        <v>620</v>
      </c>
      <c r="H229" s="8">
        <v>49660000</v>
      </c>
      <c r="I229" s="8">
        <v>0</v>
      </c>
      <c r="J229" s="8">
        <v>49660000</v>
      </c>
      <c r="K229" s="8">
        <v>0</v>
      </c>
      <c r="L229" s="8">
        <v>49660000</v>
      </c>
      <c r="M229" s="8">
        <v>49660000</v>
      </c>
      <c r="N229" s="8">
        <v>0</v>
      </c>
      <c r="O229" s="8">
        <v>49660000</v>
      </c>
      <c r="P229" s="8">
        <v>0</v>
      </c>
      <c r="Q229" s="8">
        <v>49660000</v>
      </c>
    </row>
    <row r="230" spans="1:17" ht="31.2">
      <c r="A230" s="4" t="s">
        <v>85</v>
      </c>
      <c r="B230" s="4" t="s">
        <v>80</v>
      </c>
      <c r="C230" s="4" t="s">
        <v>582</v>
      </c>
      <c r="D230" s="4" t="s">
        <v>81</v>
      </c>
      <c r="E230" s="4" t="s">
        <v>619</v>
      </c>
      <c r="F230" s="4" t="s">
        <v>640</v>
      </c>
      <c r="G230" s="7" t="s">
        <v>490</v>
      </c>
      <c r="H230" s="8">
        <v>11250000</v>
      </c>
      <c r="I230" s="8">
        <v>0</v>
      </c>
      <c r="J230" s="8">
        <v>11250000</v>
      </c>
      <c r="K230" s="8">
        <v>0</v>
      </c>
      <c r="L230" s="8">
        <v>11250000</v>
      </c>
      <c r="M230" s="8">
        <v>11250000</v>
      </c>
      <c r="N230" s="8">
        <v>0</v>
      </c>
      <c r="O230" s="8">
        <v>11250000</v>
      </c>
      <c r="P230" s="8">
        <v>0</v>
      </c>
      <c r="Q230" s="8">
        <v>11250000</v>
      </c>
    </row>
    <row r="231" spans="1:17">
      <c r="A231" s="4" t="s">
        <v>85</v>
      </c>
      <c r="B231" s="4" t="s">
        <v>80</v>
      </c>
      <c r="C231" s="4" t="s">
        <v>582</v>
      </c>
      <c r="D231" s="4" t="s">
        <v>81</v>
      </c>
      <c r="E231" s="4" t="s">
        <v>619</v>
      </c>
      <c r="F231" s="4" t="s">
        <v>621</v>
      </c>
      <c r="G231" s="7" t="s">
        <v>622</v>
      </c>
      <c r="H231" s="8">
        <v>34410000</v>
      </c>
      <c r="I231" s="8">
        <v>0</v>
      </c>
      <c r="J231" s="8">
        <v>34410000</v>
      </c>
      <c r="K231" s="8">
        <v>0</v>
      </c>
      <c r="L231" s="8">
        <v>34410000</v>
      </c>
      <c r="M231" s="8">
        <v>34410000</v>
      </c>
      <c r="N231" s="8">
        <v>0</v>
      </c>
      <c r="O231" s="8">
        <v>34410000</v>
      </c>
      <c r="P231" s="8">
        <v>0</v>
      </c>
      <c r="Q231" s="8">
        <v>34410000</v>
      </c>
    </row>
    <row r="232" spans="1:17" ht="31.2">
      <c r="A232" s="4" t="s">
        <v>85</v>
      </c>
      <c r="B232" s="4" t="s">
        <v>80</v>
      </c>
      <c r="C232" s="4" t="s">
        <v>582</v>
      </c>
      <c r="D232" s="4" t="s">
        <v>81</v>
      </c>
      <c r="E232" s="4" t="s">
        <v>619</v>
      </c>
      <c r="F232" s="4" t="s">
        <v>641</v>
      </c>
      <c r="G232" s="7" t="s">
        <v>642</v>
      </c>
      <c r="H232" s="8">
        <v>4000000</v>
      </c>
      <c r="I232" s="8">
        <v>0</v>
      </c>
      <c r="J232" s="8">
        <v>4000000</v>
      </c>
      <c r="K232" s="8">
        <v>0</v>
      </c>
      <c r="L232" s="8">
        <v>4000000</v>
      </c>
      <c r="M232" s="8">
        <v>4000000</v>
      </c>
      <c r="N232" s="8">
        <v>0</v>
      </c>
      <c r="O232" s="8">
        <v>4000000</v>
      </c>
      <c r="P232" s="8">
        <v>0</v>
      </c>
      <c r="Q232" s="8">
        <v>4000000</v>
      </c>
    </row>
    <row r="233" spans="1:17" ht="31.2">
      <c r="A233" s="4" t="s">
        <v>85</v>
      </c>
      <c r="B233" s="4" t="s">
        <v>80</v>
      </c>
      <c r="C233" s="4" t="s">
        <v>582</v>
      </c>
      <c r="D233" s="4" t="s">
        <v>81</v>
      </c>
      <c r="E233" s="4" t="s">
        <v>487</v>
      </c>
      <c r="F233" s="4" t="s">
        <v>68</v>
      </c>
      <c r="G233" s="7" t="s">
        <v>488</v>
      </c>
      <c r="H233" s="8">
        <v>40000000</v>
      </c>
      <c r="I233" s="8">
        <v>0</v>
      </c>
      <c r="J233" s="8">
        <v>40000000</v>
      </c>
      <c r="K233" s="8">
        <v>0</v>
      </c>
      <c r="L233" s="8">
        <v>40000000</v>
      </c>
      <c r="M233" s="8">
        <v>40000000</v>
      </c>
      <c r="N233" s="8">
        <v>0</v>
      </c>
      <c r="O233" s="8">
        <v>40000000</v>
      </c>
      <c r="P233" s="8">
        <v>0</v>
      </c>
      <c r="Q233" s="8">
        <v>40000000</v>
      </c>
    </row>
    <row r="234" spans="1:17" ht="31.2">
      <c r="A234" s="4" t="s">
        <v>85</v>
      </c>
      <c r="B234" s="4" t="s">
        <v>80</v>
      </c>
      <c r="C234" s="4" t="s">
        <v>582</v>
      </c>
      <c r="D234" s="4" t="s">
        <v>81</v>
      </c>
      <c r="E234" s="4" t="s">
        <v>487</v>
      </c>
      <c r="F234" s="4" t="s">
        <v>489</v>
      </c>
      <c r="G234" s="7" t="s">
        <v>490</v>
      </c>
      <c r="H234" s="8">
        <v>40000000</v>
      </c>
      <c r="I234" s="8">
        <v>0</v>
      </c>
      <c r="J234" s="8">
        <v>40000000</v>
      </c>
      <c r="K234" s="8">
        <v>0</v>
      </c>
      <c r="L234" s="8">
        <v>40000000</v>
      </c>
      <c r="M234" s="8">
        <v>40000000</v>
      </c>
      <c r="N234" s="8">
        <v>0</v>
      </c>
      <c r="O234" s="8">
        <v>40000000</v>
      </c>
      <c r="P234" s="8">
        <v>0</v>
      </c>
      <c r="Q234" s="8">
        <v>40000000</v>
      </c>
    </row>
    <row r="235" spans="1:17" ht="31.2">
      <c r="A235" s="4" t="s">
        <v>85</v>
      </c>
      <c r="B235" s="4" t="s">
        <v>80</v>
      </c>
      <c r="C235" s="4" t="s">
        <v>582</v>
      </c>
      <c r="D235" s="4" t="s">
        <v>81</v>
      </c>
      <c r="E235" s="4" t="s">
        <v>491</v>
      </c>
      <c r="F235" s="4" t="s">
        <v>68</v>
      </c>
      <c r="G235" s="7" t="s">
        <v>492</v>
      </c>
      <c r="H235" s="8">
        <v>286679000</v>
      </c>
      <c r="I235" s="8">
        <v>0</v>
      </c>
      <c r="J235" s="8">
        <v>286679000</v>
      </c>
      <c r="K235" s="8">
        <v>0</v>
      </c>
      <c r="L235" s="8">
        <v>286679000</v>
      </c>
      <c r="M235" s="8">
        <v>286679000</v>
      </c>
      <c r="N235" s="8">
        <v>0</v>
      </c>
      <c r="O235" s="8">
        <v>286679000</v>
      </c>
      <c r="P235" s="8">
        <v>0</v>
      </c>
      <c r="Q235" s="8">
        <v>286679000</v>
      </c>
    </row>
    <row r="236" spans="1:17">
      <c r="A236" s="4" t="s">
        <v>85</v>
      </c>
      <c r="B236" s="4" t="s">
        <v>80</v>
      </c>
      <c r="C236" s="4" t="s">
        <v>582</v>
      </c>
      <c r="D236" s="4" t="s">
        <v>81</v>
      </c>
      <c r="E236" s="4" t="s">
        <v>491</v>
      </c>
      <c r="F236" s="4" t="s">
        <v>541</v>
      </c>
      <c r="G236" s="7" t="s">
        <v>542</v>
      </c>
      <c r="H236" s="8">
        <v>56213400</v>
      </c>
      <c r="I236" s="8">
        <v>0</v>
      </c>
      <c r="J236" s="8">
        <v>56213400</v>
      </c>
      <c r="K236" s="8">
        <v>0</v>
      </c>
      <c r="L236" s="8">
        <v>56213400</v>
      </c>
      <c r="M236" s="8">
        <v>56213400</v>
      </c>
      <c r="N236" s="8">
        <v>0</v>
      </c>
      <c r="O236" s="8">
        <v>56213400</v>
      </c>
      <c r="P236" s="8">
        <v>0</v>
      </c>
      <c r="Q236" s="8">
        <v>56213400</v>
      </c>
    </row>
    <row r="237" spans="1:17" ht="31.2">
      <c r="A237" s="4" t="s">
        <v>85</v>
      </c>
      <c r="B237" s="4" t="s">
        <v>80</v>
      </c>
      <c r="C237" s="4" t="s">
        <v>582</v>
      </c>
      <c r="D237" s="4" t="s">
        <v>81</v>
      </c>
      <c r="E237" s="4" t="s">
        <v>491</v>
      </c>
      <c r="F237" s="4" t="s">
        <v>643</v>
      </c>
      <c r="G237" s="7" t="s">
        <v>644</v>
      </c>
      <c r="H237" s="8">
        <v>4500000</v>
      </c>
      <c r="I237" s="8">
        <v>0</v>
      </c>
      <c r="J237" s="8">
        <v>4500000</v>
      </c>
      <c r="K237" s="8">
        <v>0</v>
      </c>
      <c r="L237" s="8">
        <v>4500000</v>
      </c>
      <c r="M237" s="8">
        <v>4500000</v>
      </c>
      <c r="N237" s="8">
        <v>0</v>
      </c>
      <c r="O237" s="8">
        <v>4500000</v>
      </c>
      <c r="P237" s="8">
        <v>0</v>
      </c>
      <c r="Q237" s="8">
        <v>4500000</v>
      </c>
    </row>
    <row r="238" spans="1:17">
      <c r="A238" s="4" t="s">
        <v>85</v>
      </c>
      <c r="B238" s="4" t="s">
        <v>80</v>
      </c>
      <c r="C238" s="4" t="s">
        <v>582</v>
      </c>
      <c r="D238" s="4" t="s">
        <v>81</v>
      </c>
      <c r="E238" s="4" t="s">
        <v>491</v>
      </c>
      <c r="F238" s="4" t="s">
        <v>493</v>
      </c>
      <c r="G238" s="7" t="s">
        <v>31</v>
      </c>
      <c r="H238" s="8">
        <v>225965600</v>
      </c>
      <c r="I238" s="8">
        <v>0</v>
      </c>
      <c r="J238" s="8">
        <v>225965600</v>
      </c>
      <c r="K238" s="8">
        <v>0</v>
      </c>
      <c r="L238" s="8">
        <v>225965600</v>
      </c>
      <c r="M238" s="8">
        <v>225965600</v>
      </c>
      <c r="N238" s="8">
        <v>0</v>
      </c>
      <c r="O238" s="8">
        <v>225965600</v>
      </c>
      <c r="P238" s="8">
        <v>0</v>
      </c>
      <c r="Q238" s="8">
        <v>225965600</v>
      </c>
    </row>
    <row r="239" spans="1:17">
      <c r="A239" s="4" t="s">
        <v>85</v>
      </c>
      <c r="B239" s="4" t="s">
        <v>80</v>
      </c>
      <c r="C239" s="4" t="s">
        <v>582</v>
      </c>
      <c r="D239" s="4" t="s">
        <v>81</v>
      </c>
      <c r="E239" s="4" t="s">
        <v>494</v>
      </c>
      <c r="F239" s="4" t="s">
        <v>68</v>
      </c>
      <c r="G239" s="7" t="s">
        <v>31</v>
      </c>
      <c r="H239" s="8">
        <v>109831790</v>
      </c>
      <c r="I239" s="8">
        <v>0</v>
      </c>
      <c r="J239" s="8">
        <v>109831790</v>
      </c>
      <c r="K239" s="8">
        <v>0</v>
      </c>
      <c r="L239" s="8">
        <v>109831790</v>
      </c>
      <c r="M239" s="8">
        <v>109831790</v>
      </c>
      <c r="N239" s="8">
        <v>0</v>
      </c>
      <c r="O239" s="8">
        <v>109831790</v>
      </c>
      <c r="P239" s="8">
        <v>0</v>
      </c>
      <c r="Q239" s="8">
        <v>109831790</v>
      </c>
    </row>
    <row r="240" spans="1:17" ht="31.2">
      <c r="A240" s="4" t="s">
        <v>85</v>
      </c>
      <c r="B240" s="4" t="s">
        <v>80</v>
      </c>
      <c r="C240" s="4" t="s">
        <v>582</v>
      </c>
      <c r="D240" s="4" t="s">
        <v>81</v>
      </c>
      <c r="E240" s="4" t="s">
        <v>494</v>
      </c>
      <c r="F240" s="4" t="s">
        <v>625</v>
      </c>
      <c r="G240" s="7" t="s">
        <v>626</v>
      </c>
      <c r="H240" s="8">
        <v>3815790</v>
      </c>
      <c r="I240" s="8">
        <v>0</v>
      </c>
      <c r="J240" s="8">
        <v>3815790</v>
      </c>
      <c r="K240" s="8">
        <v>0</v>
      </c>
      <c r="L240" s="8">
        <v>3815790</v>
      </c>
      <c r="M240" s="8">
        <v>3815790</v>
      </c>
      <c r="N240" s="8">
        <v>0</v>
      </c>
      <c r="O240" s="8">
        <v>3815790</v>
      </c>
      <c r="P240" s="8">
        <v>0</v>
      </c>
      <c r="Q240" s="8">
        <v>3815790</v>
      </c>
    </row>
    <row r="241" spans="1:17">
      <c r="A241" s="4" t="s">
        <v>85</v>
      </c>
      <c r="B241" s="4" t="s">
        <v>80</v>
      </c>
      <c r="C241" s="4" t="s">
        <v>582</v>
      </c>
      <c r="D241" s="4" t="s">
        <v>81</v>
      </c>
      <c r="E241" s="4" t="s">
        <v>494</v>
      </c>
      <c r="F241" s="4" t="s">
        <v>495</v>
      </c>
      <c r="G241" s="7" t="s">
        <v>496</v>
      </c>
      <c r="H241" s="8">
        <v>106016000</v>
      </c>
      <c r="I241" s="8">
        <v>0</v>
      </c>
      <c r="J241" s="8">
        <v>106016000</v>
      </c>
      <c r="K241" s="8">
        <v>0</v>
      </c>
      <c r="L241" s="8">
        <v>106016000</v>
      </c>
      <c r="M241" s="8">
        <v>106016000</v>
      </c>
      <c r="N241" s="8">
        <v>0</v>
      </c>
      <c r="O241" s="8">
        <v>106016000</v>
      </c>
      <c r="P241" s="8">
        <v>0</v>
      </c>
      <c r="Q241" s="8">
        <v>106016000</v>
      </c>
    </row>
    <row r="242" spans="1:17">
      <c r="A242" s="4" t="s">
        <v>85</v>
      </c>
      <c r="B242" s="4" t="s">
        <v>80</v>
      </c>
      <c r="C242" s="4" t="s">
        <v>582</v>
      </c>
      <c r="D242" s="4" t="s">
        <v>84</v>
      </c>
      <c r="E242" s="4" t="s">
        <v>68</v>
      </c>
      <c r="F242" s="4" t="s">
        <v>68</v>
      </c>
      <c r="G242" s="7" t="s">
        <v>645</v>
      </c>
      <c r="H242" s="8">
        <v>7830844982</v>
      </c>
      <c r="I242" s="8">
        <v>0</v>
      </c>
      <c r="J242" s="8">
        <v>7830844982</v>
      </c>
      <c r="K242" s="8">
        <v>0</v>
      </c>
      <c r="L242" s="8">
        <v>7830844982</v>
      </c>
      <c r="M242" s="8">
        <v>7830844982</v>
      </c>
      <c r="N242" s="8">
        <v>0</v>
      </c>
      <c r="O242" s="8">
        <v>7830844982</v>
      </c>
      <c r="P242" s="8">
        <v>0</v>
      </c>
      <c r="Q242" s="8">
        <v>7830844982</v>
      </c>
    </row>
    <row r="243" spans="1:17">
      <c r="A243" s="4" t="s">
        <v>85</v>
      </c>
      <c r="B243" s="4" t="s">
        <v>80</v>
      </c>
      <c r="C243" s="4" t="s">
        <v>582</v>
      </c>
      <c r="D243" s="4" t="s">
        <v>84</v>
      </c>
      <c r="E243" s="4" t="s">
        <v>501</v>
      </c>
      <c r="F243" s="4" t="s">
        <v>68</v>
      </c>
      <c r="G243" s="7" t="s">
        <v>502</v>
      </c>
      <c r="H243" s="8">
        <v>3908034000</v>
      </c>
      <c r="I243" s="8">
        <v>0</v>
      </c>
      <c r="J243" s="8">
        <v>3908034000</v>
      </c>
      <c r="K243" s="8">
        <v>0</v>
      </c>
      <c r="L243" s="8">
        <v>3908034000</v>
      </c>
      <c r="M243" s="8">
        <v>3908034000</v>
      </c>
      <c r="N243" s="8">
        <v>0</v>
      </c>
      <c r="O243" s="8">
        <v>3908034000</v>
      </c>
      <c r="P243" s="8">
        <v>0</v>
      </c>
      <c r="Q243" s="8">
        <v>3908034000</v>
      </c>
    </row>
    <row r="244" spans="1:17">
      <c r="A244" s="4" t="s">
        <v>85</v>
      </c>
      <c r="B244" s="4" t="s">
        <v>80</v>
      </c>
      <c r="C244" s="4" t="s">
        <v>582</v>
      </c>
      <c r="D244" s="4" t="s">
        <v>84</v>
      </c>
      <c r="E244" s="4" t="s">
        <v>501</v>
      </c>
      <c r="F244" s="4" t="s">
        <v>503</v>
      </c>
      <c r="G244" s="7" t="s">
        <v>504</v>
      </c>
      <c r="H244" s="8">
        <v>3908034000</v>
      </c>
      <c r="I244" s="8">
        <v>0</v>
      </c>
      <c r="J244" s="8">
        <v>3908034000</v>
      </c>
      <c r="K244" s="8">
        <v>0</v>
      </c>
      <c r="L244" s="8">
        <v>3908034000</v>
      </c>
      <c r="M244" s="8">
        <v>3908034000</v>
      </c>
      <c r="N244" s="8">
        <v>0</v>
      </c>
      <c r="O244" s="8">
        <v>3908034000</v>
      </c>
      <c r="P244" s="8">
        <v>0</v>
      </c>
      <c r="Q244" s="8">
        <v>3908034000</v>
      </c>
    </row>
    <row r="245" spans="1:17" ht="46.8">
      <c r="A245" s="4" t="s">
        <v>85</v>
      </c>
      <c r="B245" s="4" t="s">
        <v>80</v>
      </c>
      <c r="C245" s="4" t="s">
        <v>582</v>
      </c>
      <c r="D245" s="4" t="s">
        <v>84</v>
      </c>
      <c r="E245" s="4" t="s">
        <v>585</v>
      </c>
      <c r="F245" s="4" t="s">
        <v>68</v>
      </c>
      <c r="G245" s="7" t="s">
        <v>586</v>
      </c>
      <c r="H245" s="8">
        <v>198339320</v>
      </c>
      <c r="I245" s="8">
        <v>0</v>
      </c>
      <c r="J245" s="8">
        <v>198339320</v>
      </c>
      <c r="K245" s="8">
        <v>0</v>
      </c>
      <c r="L245" s="8">
        <v>198339320</v>
      </c>
      <c r="M245" s="8">
        <v>198339320</v>
      </c>
      <c r="N245" s="8">
        <v>0</v>
      </c>
      <c r="O245" s="8">
        <v>198339320</v>
      </c>
      <c r="P245" s="8">
        <v>0</v>
      </c>
      <c r="Q245" s="8">
        <v>198339320</v>
      </c>
    </row>
    <row r="246" spans="1:17" ht="46.8">
      <c r="A246" s="4" t="s">
        <v>85</v>
      </c>
      <c r="B246" s="4" t="s">
        <v>80</v>
      </c>
      <c r="C246" s="4" t="s">
        <v>582</v>
      </c>
      <c r="D246" s="4" t="s">
        <v>84</v>
      </c>
      <c r="E246" s="4" t="s">
        <v>585</v>
      </c>
      <c r="F246" s="4" t="s">
        <v>587</v>
      </c>
      <c r="G246" s="7" t="s">
        <v>588</v>
      </c>
      <c r="H246" s="8">
        <v>198339320</v>
      </c>
      <c r="I246" s="8">
        <v>0</v>
      </c>
      <c r="J246" s="8">
        <v>198339320</v>
      </c>
      <c r="K246" s="8">
        <v>0</v>
      </c>
      <c r="L246" s="8">
        <v>198339320</v>
      </c>
      <c r="M246" s="8">
        <v>198339320</v>
      </c>
      <c r="N246" s="8">
        <v>0</v>
      </c>
      <c r="O246" s="8">
        <v>198339320</v>
      </c>
      <c r="P246" s="8">
        <v>0</v>
      </c>
      <c r="Q246" s="8">
        <v>198339320</v>
      </c>
    </row>
    <row r="247" spans="1:17">
      <c r="A247" s="4" t="s">
        <v>85</v>
      </c>
      <c r="B247" s="4" t="s">
        <v>80</v>
      </c>
      <c r="C247" s="4" t="s">
        <v>582</v>
      </c>
      <c r="D247" s="4" t="s">
        <v>84</v>
      </c>
      <c r="E247" s="4" t="s">
        <v>505</v>
      </c>
      <c r="F247" s="4" t="s">
        <v>68</v>
      </c>
      <c r="G247" s="7" t="s">
        <v>506</v>
      </c>
      <c r="H247" s="8">
        <v>1862921103</v>
      </c>
      <c r="I247" s="8">
        <v>0</v>
      </c>
      <c r="J247" s="8">
        <v>1862921103</v>
      </c>
      <c r="K247" s="8">
        <v>0</v>
      </c>
      <c r="L247" s="8">
        <v>1862921103</v>
      </c>
      <c r="M247" s="8">
        <v>1862921103</v>
      </c>
      <c r="N247" s="8">
        <v>0</v>
      </c>
      <c r="O247" s="8">
        <v>1862921103</v>
      </c>
      <c r="P247" s="8">
        <v>0</v>
      </c>
      <c r="Q247" s="8">
        <v>1862921103</v>
      </c>
    </row>
    <row r="248" spans="1:17">
      <c r="A248" s="4" t="s">
        <v>85</v>
      </c>
      <c r="B248" s="4" t="s">
        <v>80</v>
      </c>
      <c r="C248" s="4" t="s">
        <v>582</v>
      </c>
      <c r="D248" s="4" t="s">
        <v>84</v>
      </c>
      <c r="E248" s="4" t="s">
        <v>505</v>
      </c>
      <c r="F248" s="4" t="s">
        <v>507</v>
      </c>
      <c r="G248" s="7" t="s">
        <v>508</v>
      </c>
      <c r="H248" s="8">
        <v>63531000</v>
      </c>
      <c r="I248" s="8">
        <v>0</v>
      </c>
      <c r="J248" s="8">
        <v>63531000</v>
      </c>
      <c r="K248" s="8">
        <v>0</v>
      </c>
      <c r="L248" s="8">
        <v>63531000</v>
      </c>
      <c r="M248" s="8">
        <v>63531000</v>
      </c>
      <c r="N248" s="8">
        <v>0</v>
      </c>
      <c r="O248" s="8">
        <v>63531000</v>
      </c>
      <c r="P248" s="8">
        <v>0</v>
      </c>
      <c r="Q248" s="8">
        <v>63531000</v>
      </c>
    </row>
    <row r="249" spans="1:17">
      <c r="A249" s="4" t="s">
        <v>85</v>
      </c>
      <c r="B249" s="4" t="s">
        <v>80</v>
      </c>
      <c r="C249" s="4" t="s">
        <v>582</v>
      </c>
      <c r="D249" s="4" t="s">
        <v>84</v>
      </c>
      <c r="E249" s="4" t="s">
        <v>505</v>
      </c>
      <c r="F249" s="4" t="s">
        <v>509</v>
      </c>
      <c r="G249" s="7" t="s">
        <v>510</v>
      </c>
      <c r="H249" s="8">
        <v>188604000</v>
      </c>
      <c r="I249" s="8">
        <v>0</v>
      </c>
      <c r="J249" s="8">
        <v>188604000</v>
      </c>
      <c r="K249" s="8">
        <v>0</v>
      </c>
      <c r="L249" s="8">
        <v>188604000</v>
      </c>
      <c r="M249" s="8">
        <v>188604000</v>
      </c>
      <c r="N249" s="8">
        <v>0</v>
      </c>
      <c r="O249" s="8">
        <v>188604000</v>
      </c>
      <c r="P249" s="8">
        <v>0</v>
      </c>
      <c r="Q249" s="8">
        <v>188604000</v>
      </c>
    </row>
    <row r="250" spans="1:17" ht="31.2">
      <c r="A250" s="4" t="s">
        <v>85</v>
      </c>
      <c r="B250" s="4" t="s">
        <v>80</v>
      </c>
      <c r="C250" s="4" t="s">
        <v>582</v>
      </c>
      <c r="D250" s="4" t="s">
        <v>84</v>
      </c>
      <c r="E250" s="4" t="s">
        <v>505</v>
      </c>
      <c r="F250" s="4" t="s">
        <v>511</v>
      </c>
      <c r="G250" s="7" t="s">
        <v>512</v>
      </c>
      <c r="H250" s="8">
        <v>10738966</v>
      </c>
      <c r="I250" s="8">
        <v>0</v>
      </c>
      <c r="J250" s="8">
        <v>10738966</v>
      </c>
      <c r="K250" s="8">
        <v>0</v>
      </c>
      <c r="L250" s="8">
        <v>10738966</v>
      </c>
      <c r="M250" s="8">
        <v>10738966</v>
      </c>
      <c r="N250" s="8">
        <v>0</v>
      </c>
      <c r="O250" s="8">
        <v>10738966</v>
      </c>
      <c r="P250" s="8">
        <v>0</v>
      </c>
      <c r="Q250" s="8">
        <v>10738966</v>
      </c>
    </row>
    <row r="251" spans="1:17" ht="31.2">
      <c r="A251" s="4" t="s">
        <v>85</v>
      </c>
      <c r="B251" s="4" t="s">
        <v>80</v>
      </c>
      <c r="C251" s="4" t="s">
        <v>582</v>
      </c>
      <c r="D251" s="4" t="s">
        <v>84</v>
      </c>
      <c r="E251" s="4" t="s">
        <v>505</v>
      </c>
      <c r="F251" s="4" t="s">
        <v>573</v>
      </c>
      <c r="G251" s="7" t="s">
        <v>574</v>
      </c>
      <c r="H251" s="8">
        <v>2808000</v>
      </c>
      <c r="I251" s="8">
        <v>0</v>
      </c>
      <c r="J251" s="8">
        <v>2808000</v>
      </c>
      <c r="K251" s="8">
        <v>0</v>
      </c>
      <c r="L251" s="8">
        <v>2808000</v>
      </c>
      <c r="M251" s="8">
        <v>2808000</v>
      </c>
      <c r="N251" s="8">
        <v>0</v>
      </c>
      <c r="O251" s="8">
        <v>2808000</v>
      </c>
      <c r="P251" s="8">
        <v>0</v>
      </c>
      <c r="Q251" s="8">
        <v>2808000</v>
      </c>
    </row>
    <row r="252" spans="1:17">
      <c r="A252" s="4" t="s">
        <v>85</v>
      </c>
      <c r="B252" s="4" t="s">
        <v>80</v>
      </c>
      <c r="C252" s="4" t="s">
        <v>582</v>
      </c>
      <c r="D252" s="4" t="s">
        <v>84</v>
      </c>
      <c r="E252" s="4" t="s">
        <v>505</v>
      </c>
      <c r="F252" s="4" t="s">
        <v>589</v>
      </c>
      <c r="G252" s="7" t="s">
        <v>590</v>
      </c>
      <c r="H252" s="8">
        <v>975124700</v>
      </c>
      <c r="I252" s="8">
        <v>0</v>
      </c>
      <c r="J252" s="8">
        <v>975124700</v>
      </c>
      <c r="K252" s="8">
        <v>0</v>
      </c>
      <c r="L252" s="8">
        <v>975124700</v>
      </c>
      <c r="M252" s="8">
        <v>975124700</v>
      </c>
      <c r="N252" s="8">
        <v>0</v>
      </c>
      <c r="O252" s="8">
        <v>975124700</v>
      </c>
      <c r="P252" s="8">
        <v>0</v>
      </c>
      <c r="Q252" s="8">
        <v>975124700</v>
      </c>
    </row>
    <row r="253" spans="1:17" ht="31.2">
      <c r="A253" s="4" t="s">
        <v>85</v>
      </c>
      <c r="B253" s="4" t="s">
        <v>80</v>
      </c>
      <c r="C253" s="4" t="s">
        <v>582</v>
      </c>
      <c r="D253" s="4" t="s">
        <v>84</v>
      </c>
      <c r="E253" s="4" t="s">
        <v>505</v>
      </c>
      <c r="F253" s="4" t="s">
        <v>513</v>
      </c>
      <c r="G253" s="7" t="s">
        <v>514</v>
      </c>
      <c r="H253" s="8">
        <v>16848000</v>
      </c>
      <c r="I253" s="8">
        <v>0</v>
      </c>
      <c r="J253" s="8">
        <v>16848000</v>
      </c>
      <c r="K253" s="8">
        <v>0</v>
      </c>
      <c r="L253" s="8">
        <v>16848000</v>
      </c>
      <c r="M253" s="8">
        <v>16848000</v>
      </c>
      <c r="N253" s="8">
        <v>0</v>
      </c>
      <c r="O253" s="8">
        <v>16848000</v>
      </c>
      <c r="P253" s="8">
        <v>0</v>
      </c>
      <c r="Q253" s="8">
        <v>16848000</v>
      </c>
    </row>
    <row r="254" spans="1:17" ht="46.8">
      <c r="A254" s="4" t="s">
        <v>85</v>
      </c>
      <c r="B254" s="4" t="s">
        <v>80</v>
      </c>
      <c r="C254" s="4" t="s">
        <v>582</v>
      </c>
      <c r="D254" s="4" t="s">
        <v>84</v>
      </c>
      <c r="E254" s="4" t="s">
        <v>505</v>
      </c>
      <c r="F254" s="4" t="s">
        <v>591</v>
      </c>
      <c r="G254" s="7" t="s">
        <v>592</v>
      </c>
      <c r="H254" s="8">
        <v>605266437</v>
      </c>
      <c r="I254" s="8">
        <v>0</v>
      </c>
      <c r="J254" s="8">
        <v>605266437</v>
      </c>
      <c r="K254" s="8">
        <v>0</v>
      </c>
      <c r="L254" s="8">
        <v>605266437</v>
      </c>
      <c r="M254" s="8">
        <v>605266437</v>
      </c>
      <c r="N254" s="8">
        <v>0</v>
      </c>
      <c r="O254" s="8">
        <v>605266437</v>
      </c>
      <c r="P254" s="8">
        <v>0</v>
      </c>
      <c r="Q254" s="8">
        <v>605266437</v>
      </c>
    </row>
    <row r="255" spans="1:17" ht="46.8">
      <c r="A255" s="4" t="s">
        <v>85</v>
      </c>
      <c r="B255" s="4" t="s">
        <v>80</v>
      </c>
      <c r="C255" s="4" t="s">
        <v>582</v>
      </c>
      <c r="D255" s="4" t="s">
        <v>84</v>
      </c>
      <c r="E255" s="4" t="s">
        <v>593</v>
      </c>
      <c r="F255" s="4" t="s">
        <v>68</v>
      </c>
      <c r="G255" s="7" t="s">
        <v>594</v>
      </c>
      <c r="H255" s="8">
        <v>15110000</v>
      </c>
      <c r="I255" s="8">
        <v>0</v>
      </c>
      <c r="J255" s="8">
        <v>15110000</v>
      </c>
      <c r="K255" s="8">
        <v>0</v>
      </c>
      <c r="L255" s="8">
        <v>15110000</v>
      </c>
      <c r="M255" s="8">
        <v>15110000</v>
      </c>
      <c r="N255" s="8">
        <v>0</v>
      </c>
      <c r="O255" s="8">
        <v>15110000</v>
      </c>
      <c r="P255" s="8">
        <v>0</v>
      </c>
      <c r="Q255" s="8">
        <v>15110000</v>
      </c>
    </row>
    <row r="256" spans="1:17" ht="62.4">
      <c r="A256" s="4" t="s">
        <v>85</v>
      </c>
      <c r="B256" s="4" t="s">
        <v>80</v>
      </c>
      <c r="C256" s="4" t="s">
        <v>582</v>
      </c>
      <c r="D256" s="4" t="s">
        <v>84</v>
      </c>
      <c r="E256" s="4" t="s">
        <v>593</v>
      </c>
      <c r="F256" s="4" t="s">
        <v>632</v>
      </c>
      <c r="G256" s="7" t="s">
        <v>633</v>
      </c>
      <c r="H256" s="8">
        <v>9360000</v>
      </c>
      <c r="I256" s="8">
        <v>0</v>
      </c>
      <c r="J256" s="8">
        <v>9360000</v>
      </c>
      <c r="K256" s="8">
        <v>0</v>
      </c>
      <c r="L256" s="8">
        <v>9360000</v>
      </c>
      <c r="M256" s="8">
        <v>9360000</v>
      </c>
      <c r="N256" s="8">
        <v>0</v>
      </c>
      <c r="O256" s="8">
        <v>9360000</v>
      </c>
      <c r="P256" s="8">
        <v>0</v>
      </c>
      <c r="Q256" s="8">
        <v>9360000</v>
      </c>
    </row>
    <row r="257" spans="1:17" ht="31.2">
      <c r="A257" s="4" t="s">
        <v>85</v>
      </c>
      <c r="B257" s="4" t="s">
        <v>80</v>
      </c>
      <c r="C257" s="4" t="s">
        <v>582</v>
      </c>
      <c r="D257" s="4" t="s">
        <v>84</v>
      </c>
      <c r="E257" s="4" t="s">
        <v>593</v>
      </c>
      <c r="F257" s="4" t="s">
        <v>595</v>
      </c>
      <c r="G257" s="7" t="s">
        <v>596</v>
      </c>
      <c r="H257" s="8">
        <v>5750000</v>
      </c>
      <c r="I257" s="8">
        <v>0</v>
      </c>
      <c r="J257" s="8">
        <v>5750000</v>
      </c>
      <c r="K257" s="8">
        <v>0</v>
      </c>
      <c r="L257" s="8">
        <v>5750000</v>
      </c>
      <c r="M257" s="8">
        <v>5750000</v>
      </c>
      <c r="N257" s="8">
        <v>0</v>
      </c>
      <c r="O257" s="8">
        <v>5750000</v>
      </c>
      <c r="P257" s="8">
        <v>0</v>
      </c>
      <c r="Q257" s="8">
        <v>5750000</v>
      </c>
    </row>
    <row r="258" spans="1:17">
      <c r="A258" s="4" t="s">
        <v>85</v>
      </c>
      <c r="B258" s="4" t="s">
        <v>80</v>
      </c>
      <c r="C258" s="4" t="s">
        <v>582</v>
      </c>
      <c r="D258" s="4" t="s">
        <v>84</v>
      </c>
      <c r="E258" s="4" t="s">
        <v>597</v>
      </c>
      <c r="F258" s="4" t="s">
        <v>68</v>
      </c>
      <c r="G258" s="7" t="s">
        <v>598</v>
      </c>
      <c r="H258" s="8">
        <v>53576000</v>
      </c>
      <c r="I258" s="8">
        <v>0</v>
      </c>
      <c r="J258" s="8">
        <v>53576000</v>
      </c>
      <c r="K258" s="8">
        <v>0</v>
      </c>
      <c r="L258" s="8">
        <v>53576000</v>
      </c>
      <c r="M258" s="8">
        <v>53576000</v>
      </c>
      <c r="N258" s="8">
        <v>0</v>
      </c>
      <c r="O258" s="8">
        <v>53576000</v>
      </c>
      <c r="P258" s="8">
        <v>0</v>
      </c>
      <c r="Q258" s="8">
        <v>53576000</v>
      </c>
    </row>
    <row r="259" spans="1:17">
      <c r="A259" s="4" t="s">
        <v>85</v>
      </c>
      <c r="B259" s="4" t="s">
        <v>80</v>
      </c>
      <c r="C259" s="4" t="s">
        <v>582</v>
      </c>
      <c r="D259" s="4" t="s">
        <v>84</v>
      </c>
      <c r="E259" s="4" t="s">
        <v>597</v>
      </c>
      <c r="F259" s="4" t="s">
        <v>599</v>
      </c>
      <c r="G259" s="7" t="s">
        <v>600</v>
      </c>
      <c r="H259" s="8">
        <v>5540000</v>
      </c>
      <c r="I259" s="8">
        <v>0</v>
      </c>
      <c r="J259" s="8">
        <v>5540000</v>
      </c>
      <c r="K259" s="8">
        <v>0</v>
      </c>
      <c r="L259" s="8">
        <v>5540000</v>
      </c>
      <c r="M259" s="8">
        <v>5540000</v>
      </c>
      <c r="N259" s="8">
        <v>0</v>
      </c>
      <c r="O259" s="8">
        <v>5540000</v>
      </c>
      <c r="P259" s="8">
        <v>0</v>
      </c>
      <c r="Q259" s="8">
        <v>5540000</v>
      </c>
    </row>
    <row r="260" spans="1:17">
      <c r="A260" s="4" t="s">
        <v>85</v>
      </c>
      <c r="B260" s="4" t="s">
        <v>80</v>
      </c>
      <c r="C260" s="4" t="s">
        <v>582</v>
      </c>
      <c r="D260" s="4" t="s">
        <v>84</v>
      </c>
      <c r="E260" s="4" t="s">
        <v>597</v>
      </c>
      <c r="F260" s="4" t="s">
        <v>634</v>
      </c>
      <c r="G260" s="7" t="s">
        <v>635</v>
      </c>
      <c r="H260" s="8">
        <v>48036000</v>
      </c>
      <c r="I260" s="8">
        <v>0</v>
      </c>
      <c r="J260" s="8">
        <v>48036000</v>
      </c>
      <c r="K260" s="8">
        <v>0</v>
      </c>
      <c r="L260" s="8">
        <v>48036000</v>
      </c>
      <c r="M260" s="8">
        <v>48036000</v>
      </c>
      <c r="N260" s="8">
        <v>0</v>
      </c>
      <c r="O260" s="8">
        <v>48036000</v>
      </c>
      <c r="P260" s="8">
        <v>0</v>
      </c>
      <c r="Q260" s="8">
        <v>48036000</v>
      </c>
    </row>
    <row r="261" spans="1:17">
      <c r="A261" s="4" t="s">
        <v>85</v>
      </c>
      <c r="B261" s="4" t="s">
        <v>80</v>
      </c>
      <c r="C261" s="4" t="s">
        <v>582</v>
      </c>
      <c r="D261" s="4" t="s">
        <v>84</v>
      </c>
      <c r="E261" s="4" t="s">
        <v>577</v>
      </c>
      <c r="F261" s="4" t="s">
        <v>68</v>
      </c>
      <c r="G261" s="7" t="s">
        <v>578</v>
      </c>
      <c r="H261" s="8">
        <v>84547160</v>
      </c>
      <c r="I261" s="8">
        <v>0</v>
      </c>
      <c r="J261" s="8">
        <v>84547160</v>
      </c>
      <c r="K261" s="8">
        <v>0</v>
      </c>
      <c r="L261" s="8">
        <v>84547160</v>
      </c>
      <c r="M261" s="8">
        <v>84547160</v>
      </c>
      <c r="N261" s="8">
        <v>0</v>
      </c>
      <c r="O261" s="8">
        <v>84547160</v>
      </c>
      <c r="P261" s="8">
        <v>0</v>
      </c>
      <c r="Q261" s="8">
        <v>84547160</v>
      </c>
    </row>
    <row r="262" spans="1:17">
      <c r="A262" s="4" t="s">
        <v>85</v>
      </c>
      <c r="B262" s="4" t="s">
        <v>80</v>
      </c>
      <c r="C262" s="4" t="s">
        <v>582</v>
      </c>
      <c r="D262" s="4" t="s">
        <v>84</v>
      </c>
      <c r="E262" s="4" t="s">
        <v>577</v>
      </c>
      <c r="F262" s="4" t="s">
        <v>579</v>
      </c>
      <c r="G262" s="7" t="s">
        <v>31</v>
      </c>
      <c r="H262" s="8">
        <v>84547160</v>
      </c>
      <c r="I262" s="8">
        <v>0</v>
      </c>
      <c r="J262" s="8">
        <v>84547160</v>
      </c>
      <c r="K262" s="8">
        <v>0</v>
      </c>
      <c r="L262" s="8">
        <v>84547160</v>
      </c>
      <c r="M262" s="8">
        <v>84547160</v>
      </c>
      <c r="N262" s="8">
        <v>0</v>
      </c>
      <c r="O262" s="8">
        <v>84547160</v>
      </c>
      <c r="P262" s="8">
        <v>0</v>
      </c>
      <c r="Q262" s="8">
        <v>84547160</v>
      </c>
    </row>
    <row r="263" spans="1:17">
      <c r="A263" s="4" t="s">
        <v>85</v>
      </c>
      <c r="B263" s="4" t="s">
        <v>80</v>
      </c>
      <c r="C263" s="4" t="s">
        <v>582</v>
      </c>
      <c r="D263" s="4" t="s">
        <v>84</v>
      </c>
      <c r="E263" s="4" t="s">
        <v>475</v>
      </c>
      <c r="F263" s="4" t="s">
        <v>68</v>
      </c>
      <c r="G263" s="7" t="s">
        <v>59</v>
      </c>
      <c r="H263" s="8">
        <v>1006628568</v>
      </c>
      <c r="I263" s="8">
        <v>0</v>
      </c>
      <c r="J263" s="8">
        <v>1006628568</v>
      </c>
      <c r="K263" s="8">
        <v>0</v>
      </c>
      <c r="L263" s="8">
        <v>1006628568</v>
      </c>
      <c r="M263" s="8">
        <v>1006628568</v>
      </c>
      <c r="N263" s="8">
        <v>0</v>
      </c>
      <c r="O263" s="8">
        <v>1006628568</v>
      </c>
      <c r="P263" s="8">
        <v>0</v>
      </c>
      <c r="Q263" s="8">
        <v>1006628568</v>
      </c>
    </row>
    <row r="264" spans="1:17">
      <c r="A264" s="4" t="s">
        <v>85</v>
      </c>
      <c r="B264" s="4" t="s">
        <v>80</v>
      </c>
      <c r="C264" s="4" t="s">
        <v>582</v>
      </c>
      <c r="D264" s="4" t="s">
        <v>84</v>
      </c>
      <c r="E264" s="4" t="s">
        <v>475</v>
      </c>
      <c r="F264" s="4" t="s">
        <v>517</v>
      </c>
      <c r="G264" s="7" t="s">
        <v>518</v>
      </c>
      <c r="H264" s="8">
        <v>819393842</v>
      </c>
      <c r="I264" s="8">
        <v>0</v>
      </c>
      <c r="J264" s="8">
        <v>819393842</v>
      </c>
      <c r="K264" s="8">
        <v>0</v>
      </c>
      <c r="L264" s="8">
        <v>819393842</v>
      </c>
      <c r="M264" s="8">
        <v>819393842</v>
      </c>
      <c r="N264" s="8">
        <v>0</v>
      </c>
      <c r="O264" s="8">
        <v>819393842</v>
      </c>
      <c r="P264" s="8">
        <v>0</v>
      </c>
      <c r="Q264" s="8">
        <v>819393842</v>
      </c>
    </row>
    <row r="265" spans="1:17">
      <c r="A265" s="4" t="s">
        <v>85</v>
      </c>
      <c r="B265" s="4" t="s">
        <v>80</v>
      </c>
      <c r="C265" s="4" t="s">
        <v>582</v>
      </c>
      <c r="D265" s="4" t="s">
        <v>84</v>
      </c>
      <c r="E265" s="4" t="s">
        <v>475</v>
      </c>
      <c r="F265" s="4" t="s">
        <v>476</v>
      </c>
      <c r="G265" s="7" t="s">
        <v>477</v>
      </c>
      <c r="H265" s="8">
        <v>140426045</v>
      </c>
      <c r="I265" s="8">
        <v>0</v>
      </c>
      <c r="J265" s="8">
        <v>140426045</v>
      </c>
      <c r="K265" s="8">
        <v>0</v>
      </c>
      <c r="L265" s="8">
        <v>140426045</v>
      </c>
      <c r="M265" s="8">
        <v>140426045</v>
      </c>
      <c r="N265" s="8">
        <v>0</v>
      </c>
      <c r="O265" s="8">
        <v>140426045</v>
      </c>
      <c r="P265" s="8">
        <v>0</v>
      </c>
      <c r="Q265" s="8">
        <v>140426045</v>
      </c>
    </row>
    <row r="266" spans="1:17">
      <c r="A266" s="4" t="s">
        <v>85</v>
      </c>
      <c r="B266" s="4" t="s">
        <v>80</v>
      </c>
      <c r="C266" s="4" t="s">
        <v>582</v>
      </c>
      <c r="D266" s="4" t="s">
        <v>84</v>
      </c>
      <c r="E266" s="4" t="s">
        <v>475</v>
      </c>
      <c r="F266" s="4" t="s">
        <v>580</v>
      </c>
      <c r="G266" s="7" t="s">
        <v>581</v>
      </c>
      <c r="H266" s="8">
        <v>46808681</v>
      </c>
      <c r="I266" s="8">
        <v>0</v>
      </c>
      <c r="J266" s="8">
        <v>46808681</v>
      </c>
      <c r="K266" s="8">
        <v>0</v>
      </c>
      <c r="L266" s="8">
        <v>46808681</v>
      </c>
      <c r="M266" s="8">
        <v>46808681</v>
      </c>
      <c r="N266" s="8">
        <v>0</v>
      </c>
      <c r="O266" s="8">
        <v>46808681</v>
      </c>
      <c r="P266" s="8">
        <v>0</v>
      </c>
      <c r="Q266" s="8">
        <v>46808681</v>
      </c>
    </row>
    <row r="267" spans="1:17" ht="31.2">
      <c r="A267" s="4" t="s">
        <v>85</v>
      </c>
      <c r="B267" s="4" t="s">
        <v>80</v>
      </c>
      <c r="C267" s="4" t="s">
        <v>582</v>
      </c>
      <c r="D267" s="4" t="s">
        <v>84</v>
      </c>
      <c r="E267" s="4" t="s">
        <v>521</v>
      </c>
      <c r="F267" s="4" t="s">
        <v>68</v>
      </c>
      <c r="G267" s="7" t="s">
        <v>522</v>
      </c>
      <c r="H267" s="8">
        <v>38229112</v>
      </c>
      <c r="I267" s="8">
        <v>0</v>
      </c>
      <c r="J267" s="8">
        <v>38229112</v>
      </c>
      <c r="K267" s="8">
        <v>0</v>
      </c>
      <c r="L267" s="8">
        <v>38229112</v>
      </c>
      <c r="M267" s="8">
        <v>38229112</v>
      </c>
      <c r="N267" s="8">
        <v>0</v>
      </c>
      <c r="O267" s="8">
        <v>38229112</v>
      </c>
      <c r="P267" s="8">
        <v>0</v>
      </c>
      <c r="Q267" s="8">
        <v>38229112</v>
      </c>
    </row>
    <row r="268" spans="1:17">
      <c r="A268" s="4" t="s">
        <v>85</v>
      </c>
      <c r="B268" s="4" t="s">
        <v>80</v>
      </c>
      <c r="C268" s="4" t="s">
        <v>582</v>
      </c>
      <c r="D268" s="4" t="s">
        <v>84</v>
      </c>
      <c r="E268" s="4" t="s">
        <v>521</v>
      </c>
      <c r="F268" s="4" t="s">
        <v>523</v>
      </c>
      <c r="G268" s="7" t="s">
        <v>524</v>
      </c>
      <c r="H268" s="8">
        <v>32629743</v>
      </c>
      <c r="I268" s="8">
        <v>0</v>
      </c>
      <c r="J268" s="8">
        <v>32629743</v>
      </c>
      <c r="K268" s="8">
        <v>0</v>
      </c>
      <c r="L268" s="8">
        <v>32629743</v>
      </c>
      <c r="M268" s="8">
        <v>32629743</v>
      </c>
      <c r="N268" s="8">
        <v>0</v>
      </c>
      <c r="O268" s="8">
        <v>32629743</v>
      </c>
      <c r="P268" s="8">
        <v>0</v>
      </c>
      <c r="Q268" s="8">
        <v>32629743</v>
      </c>
    </row>
    <row r="269" spans="1:17">
      <c r="A269" s="4" t="s">
        <v>85</v>
      </c>
      <c r="B269" s="4" t="s">
        <v>80</v>
      </c>
      <c r="C269" s="4" t="s">
        <v>582</v>
      </c>
      <c r="D269" s="4" t="s">
        <v>84</v>
      </c>
      <c r="E269" s="4" t="s">
        <v>521</v>
      </c>
      <c r="F269" s="4" t="s">
        <v>525</v>
      </c>
      <c r="G269" s="7" t="s">
        <v>526</v>
      </c>
      <c r="H269" s="8">
        <v>4799369</v>
      </c>
      <c r="I269" s="8">
        <v>0</v>
      </c>
      <c r="J269" s="8">
        <v>4799369</v>
      </c>
      <c r="K269" s="8">
        <v>0</v>
      </c>
      <c r="L269" s="8">
        <v>4799369</v>
      </c>
      <c r="M269" s="8">
        <v>4799369</v>
      </c>
      <c r="N269" s="8">
        <v>0</v>
      </c>
      <c r="O269" s="8">
        <v>4799369</v>
      </c>
      <c r="P269" s="8">
        <v>0</v>
      </c>
      <c r="Q269" s="8">
        <v>4799369</v>
      </c>
    </row>
    <row r="270" spans="1:17" ht="31.2">
      <c r="A270" s="4" t="s">
        <v>85</v>
      </c>
      <c r="B270" s="4" t="s">
        <v>80</v>
      </c>
      <c r="C270" s="4" t="s">
        <v>582</v>
      </c>
      <c r="D270" s="4" t="s">
        <v>84</v>
      </c>
      <c r="E270" s="4" t="s">
        <v>521</v>
      </c>
      <c r="F270" s="4" t="s">
        <v>605</v>
      </c>
      <c r="G270" s="7" t="s">
        <v>606</v>
      </c>
      <c r="H270" s="8">
        <v>800000</v>
      </c>
      <c r="I270" s="8">
        <v>0</v>
      </c>
      <c r="J270" s="8">
        <v>800000</v>
      </c>
      <c r="K270" s="8">
        <v>0</v>
      </c>
      <c r="L270" s="8">
        <v>800000</v>
      </c>
      <c r="M270" s="8">
        <v>800000</v>
      </c>
      <c r="N270" s="8">
        <v>0</v>
      </c>
      <c r="O270" s="8">
        <v>800000</v>
      </c>
      <c r="P270" s="8">
        <v>0</v>
      </c>
      <c r="Q270" s="8">
        <v>800000</v>
      </c>
    </row>
    <row r="271" spans="1:17">
      <c r="A271" s="4" t="s">
        <v>85</v>
      </c>
      <c r="B271" s="4" t="s">
        <v>80</v>
      </c>
      <c r="C271" s="4" t="s">
        <v>582</v>
      </c>
      <c r="D271" s="4" t="s">
        <v>84</v>
      </c>
      <c r="E271" s="4" t="s">
        <v>481</v>
      </c>
      <c r="F271" s="4" t="s">
        <v>68</v>
      </c>
      <c r="G271" s="7" t="s">
        <v>482</v>
      </c>
      <c r="H271" s="8">
        <v>126484000</v>
      </c>
      <c r="I271" s="8">
        <v>0</v>
      </c>
      <c r="J271" s="8">
        <v>126484000</v>
      </c>
      <c r="K271" s="8">
        <v>0</v>
      </c>
      <c r="L271" s="8">
        <v>126484000</v>
      </c>
      <c r="M271" s="8">
        <v>126484000</v>
      </c>
      <c r="N271" s="8">
        <v>0</v>
      </c>
      <c r="O271" s="8">
        <v>126484000</v>
      </c>
      <c r="P271" s="8">
        <v>0</v>
      </c>
      <c r="Q271" s="8">
        <v>126484000</v>
      </c>
    </row>
    <row r="272" spans="1:17">
      <c r="A272" s="4" t="s">
        <v>85</v>
      </c>
      <c r="B272" s="4" t="s">
        <v>80</v>
      </c>
      <c r="C272" s="4" t="s">
        <v>582</v>
      </c>
      <c r="D272" s="4" t="s">
        <v>84</v>
      </c>
      <c r="E272" s="4" t="s">
        <v>481</v>
      </c>
      <c r="F272" s="4" t="s">
        <v>483</v>
      </c>
      <c r="G272" s="7" t="s">
        <v>484</v>
      </c>
      <c r="H272" s="8">
        <v>23695000</v>
      </c>
      <c r="I272" s="8">
        <v>0</v>
      </c>
      <c r="J272" s="8">
        <v>23695000</v>
      </c>
      <c r="K272" s="8">
        <v>0</v>
      </c>
      <c r="L272" s="8">
        <v>23695000</v>
      </c>
      <c r="M272" s="8">
        <v>23695000</v>
      </c>
      <c r="N272" s="8">
        <v>0</v>
      </c>
      <c r="O272" s="8">
        <v>23695000</v>
      </c>
      <c r="P272" s="8">
        <v>0</v>
      </c>
      <c r="Q272" s="8">
        <v>23695000</v>
      </c>
    </row>
    <row r="273" spans="1:17" ht="31.2">
      <c r="A273" s="4" t="s">
        <v>85</v>
      </c>
      <c r="B273" s="4" t="s">
        <v>80</v>
      </c>
      <c r="C273" s="4" t="s">
        <v>582</v>
      </c>
      <c r="D273" s="4" t="s">
        <v>84</v>
      </c>
      <c r="E273" s="4" t="s">
        <v>481</v>
      </c>
      <c r="F273" s="4" t="s">
        <v>485</v>
      </c>
      <c r="G273" s="7" t="s">
        <v>486</v>
      </c>
      <c r="H273" s="8">
        <v>80839000</v>
      </c>
      <c r="I273" s="8">
        <v>0</v>
      </c>
      <c r="J273" s="8">
        <v>80839000</v>
      </c>
      <c r="K273" s="8">
        <v>0</v>
      </c>
      <c r="L273" s="8">
        <v>80839000</v>
      </c>
      <c r="M273" s="8">
        <v>80839000</v>
      </c>
      <c r="N273" s="8">
        <v>0</v>
      </c>
      <c r="O273" s="8">
        <v>80839000</v>
      </c>
      <c r="P273" s="8">
        <v>0</v>
      </c>
      <c r="Q273" s="8">
        <v>80839000</v>
      </c>
    </row>
    <row r="274" spans="1:17">
      <c r="A274" s="4" t="s">
        <v>85</v>
      </c>
      <c r="B274" s="4" t="s">
        <v>80</v>
      </c>
      <c r="C274" s="4" t="s">
        <v>582</v>
      </c>
      <c r="D274" s="4" t="s">
        <v>84</v>
      </c>
      <c r="E274" s="4" t="s">
        <v>481</v>
      </c>
      <c r="F274" s="4" t="s">
        <v>559</v>
      </c>
      <c r="G274" s="7" t="s">
        <v>560</v>
      </c>
      <c r="H274" s="8">
        <v>21950000</v>
      </c>
      <c r="I274" s="8">
        <v>0</v>
      </c>
      <c r="J274" s="8">
        <v>21950000</v>
      </c>
      <c r="K274" s="8">
        <v>0</v>
      </c>
      <c r="L274" s="8">
        <v>21950000</v>
      </c>
      <c r="M274" s="8">
        <v>21950000</v>
      </c>
      <c r="N274" s="8">
        <v>0</v>
      </c>
      <c r="O274" s="8">
        <v>21950000</v>
      </c>
      <c r="P274" s="8">
        <v>0</v>
      </c>
      <c r="Q274" s="8">
        <v>21950000</v>
      </c>
    </row>
    <row r="275" spans="1:17" ht="31.2">
      <c r="A275" s="4" t="s">
        <v>85</v>
      </c>
      <c r="B275" s="4" t="s">
        <v>80</v>
      </c>
      <c r="C275" s="4" t="s">
        <v>582</v>
      </c>
      <c r="D275" s="4" t="s">
        <v>84</v>
      </c>
      <c r="E275" s="4" t="s">
        <v>527</v>
      </c>
      <c r="F275" s="4" t="s">
        <v>68</v>
      </c>
      <c r="G275" s="7" t="s">
        <v>528</v>
      </c>
      <c r="H275" s="8">
        <v>6885249</v>
      </c>
      <c r="I275" s="8">
        <v>0</v>
      </c>
      <c r="J275" s="8">
        <v>6885249</v>
      </c>
      <c r="K275" s="8">
        <v>0</v>
      </c>
      <c r="L275" s="8">
        <v>6885249</v>
      </c>
      <c r="M275" s="8">
        <v>6885249</v>
      </c>
      <c r="N275" s="8">
        <v>0</v>
      </c>
      <c r="O275" s="8">
        <v>6885249</v>
      </c>
      <c r="P275" s="8">
        <v>0</v>
      </c>
      <c r="Q275" s="8">
        <v>6885249</v>
      </c>
    </row>
    <row r="276" spans="1:17" ht="62.4">
      <c r="A276" s="4" t="s">
        <v>85</v>
      </c>
      <c r="B276" s="4" t="s">
        <v>80</v>
      </c>
      <c r="C276" s="4" t="s">
        <v>582</v>
      </c>
      <c r="D276" s="4" t="s">
        <v>84</v>
      </c>
      <c r="E276" s="4" t="s">
        <v>527</v>
      </c>
      <c r="F276" s="4" t="s">
        <v>529</v>
      </c>
      <c r="G276" s="7" t="s">
        <v>530</v>
      </c>
      <c r="H276" s="8">
        <v>602401</v>
      </c>
      <c r="I276" s="8">
        <v>0</v>
      </c>
      <c r="J276" s="8">
        <v>602401</v>
      </c>
      <c r="K276" s="8">
        <v>0</v>
      </c>
      <c r="L276" s="8">
        <v>602401</v>
      </c>
      <c r="M276" s="8">
        <v>602401</v>
      </c>
      <c r="N276" s="8">
        <v>0</v>
      </c>
      <c r="O276" s="8">
        <v>602401</v>
      </c>
      <c r="P276" s="8">
        <v>0</v>
      </c>
      <c r="Q276" s="8">
        <v>602401</v>
      </c>
    </row>
    <row r="277" spans="1:17" ht="62.4">
      <c r="A277" s="4" t="s">
        <v>85</v>
      </c>
      <c r="B277" s="4" t="s">
        <v>80</v>
      </c>
      <c r="C277" s="4" t="s">
        <v>582</v>
      </c>
      <c r="D277" s="4" t="s">
        <v>84</v>
      </c>
      <c r="E277" s="4" t="s">
        <v>527</v>
      </c>
      <c r="F277" s="4" t="s">
        <v>607</v>
      </c>
      <c r="G277" s="7" t="s">
        <v>608</v>
      </c>
      <c r="H277" s="8">
        <v>6282848</v>
      </c>
      <c r="I277" s="8">
        <v>0</v>
      </c>
      <c r="J277" s="8">
        <v>6282848</v>
      </c>
      <c r="K277" s="8">
        <v>0</v>
      </c>
      <c r="L277" s="8">
        <v>6282848</v>
      </c>
      <c r="M277" s="8">
        <v>6282848</v>
      </c>
      <c r="N277" s="8">
        <v>0</v>
      </c>
      <c r="O277" s="8">
        <v>6282848</v>
      </c>
      <c r="P277" s="8">
        <v>0</v>
      </c>
      <c r="Q277" s="8">
        <v>6282848</v>
      </c>
    </row>
    <row r="278" spans="1:17">
      <c r="A278" s="4" t="s">
        <v>85</v>
      </c>
      <c r="B278" s="4" t="s">
        <v>80</v>
      </c>
      <c r="C278" s="4" t="s">
        <v>582</v>
      </c>
      <c r="D278" s="4" t="s">
        <v>84</v>
      </c>
      <c r="E278" s="4" t="s">
        <v>531</v>
      </c>
      <c r="F278" s="4" t="s">
        <v>68</v>
      </c>
      <c r="G278" s="7" t="s">
        <v>532</v>
      </c>
      <c r="H278" s="8">
        <v>11565000</v>
      </c>
      <c r="I278" s="8">
        <v>0</v>
      </c>
      <c r="J278" s="8">
        <v>11565000</v>
      </c>
      <c r="K278" s="8">
        <v>0</v>
      </c>
      <c r="L278" s="8">
        <v>11565000</v>
      </c>
      <c r="M278" s="8">
        <v>11565000</v>
      </c>
      <c r="N278" s="8">
        <v>0</v>
      </c>
      <c r="O278" s="8">
        <v>11565000</v>
      </c>
      <c r="P278" s="8">
        <v>0</v>
      </c>
      <c r="Q278" s="8">
        <v>11565000</v>
      </c>
    </row>
    <row r="279" spans="1:17" ht="31.2">
      <c r="A279" s="4" t="s">
        <v>85</v>
      </c>
      <c r="B279" s="4" t="s">
        <v>80</v>
      </c>
      <c r="C279" s="4" t="s">
        <v>582</v>
      </c>
      <c r="D279" s="4" t="s">
        <v>84</v>
      </c>
      <c r="E279" s="4" t="s">
        <v>531</v>
      </c>
      <c r="F279" s="4" t="s">
        <v>646</v>
      </c>
      <c r="G279" s="7" t="s">
        <v>647</v>
      </c>
      <c r="H279" s="8">
        <v>3465000</v>
      </c>
      <c r="I279" s="8">
        <v>0</v>
      </c>
      <c r="J279" s="8">
        <v>3465000</v>
      </c>
      <c r="K279" s="8">
        <v>0</v>
      </c>
      <c r="L279" s="8">
        <v>3465000</v>
      </c>
      <c r="M279" s="8">
        <v>3465000</v>
      </c>
      <c r="N279" s="8">
        <v>0</v>
      </c>
      <c r="O279" s="8">
        <v>3465000</v>
      </c>
      <c r="P279" s="8">
        <v>0</v>
      </c>
      <c r="Q279" s="8">
        <v>3465000</v>
      </c>
    </row>
    <row r="280" spans="1:17">
      <c r="A280" s="4" t="s">
        <v>85</v>
      </c>
      <c r="B280" s="4" t="s">
        <v>80</v>
      </c>
      <c r="C280" s="4" t="s">
        <v>582</v>
      </c>
      <c r="D280" s="4" t="s">
        <v>84</v>
      </c>
      <c r="E280" s="4" t="s">
        <v>531</v>
      </c>
      <c r="F280" s="4" t="s">
        <v>563</v>
      </c>
      <c r="G280" s="7" t="s">
        <v>564</v>
      </c>
      <c r="H280" s="8">
        <v>3500000</v>
      </c>
      <c r="I280" s="8">
        <v>0</v>
      </c>
      <c r="J280" s="8">
        <v>3500000</v>
      </c>
      <c r="K280" s="8">
        <v>0</v>
      </c>
      <c r="L280" s="8">
        <v>3500000</v>
      </c>
      <c r="M280" s="8">
        <v>3500000</v>
      </c>
      <c r="N280" s="8">
        <v>0</v>
      </c>
      <c r="O280" s="8">
        <v>3500000</v>
      </c>
      <c r="P280" s="8">
        <v>0</v>
      </c>
      <c r="Q280" s="8">
        <v>3500000</v>
      </c>
    </row>
    <row r="281" spans="1:17">
      <c r="A281" s="4" t="s">
        <v>85</v>
      </c>
      <c r="B281" s="4" t="s">
        <v>80</v>
      </c>
      <c r="C281" s="4" t="s">
        <v>582</v>
      </c>
      <c r="D281" s="4" t="s">
        <v>84</v>
      </c>
      <c r="E281" s="4" t="s">
        <v>531</v>
      </c>
      <c r="F281" s="4" t="s">
        <v>533</v>
      </c>
      <c r="G281" s="7" t="s">
        <v>534</v>
      </c>
      <c r="H281" s="8">
        <v>4600000</v>
      </c>
      <c r="I281" s="8">
        <v>0</v>
      </c>
      <c r="J281" s="8">
        <v>4600000</v>
      </c>
      <c r="K281" s="8">
        <v>0</v>
      </c>
      <c r="L281" s="8">
        <v>4600000</v>
      </c>
      <c r="M281" s="8">
        <v>4600000</v>
      </c>
      <c r="N281" s="8">
        <v>0</v>
      </c>
      <c r="O281" s="8">
        <v>4600000</v>
      </c>
      <c r="P281" s="8">
        <v>0</v>
      </c>
      <c r="Q281" s="8">
        <v>4600000</v>
      </c>
    </row>
    <row r="282" spans="1:17">
      <c r="A282" s="4" t="s">
        <v>85</v>
      </c>
      <c r="B282" s="4" t="s">
        <v>80</v>
      </c>
      <c r="C282" s="4" t="s">
        <v>582</v>
      </c>
      <c r="D282" s="4" t="s">
        <v>84</v>
      </c>
      <c r="E282" s="4" t="s">
        <v>535</v>
      </c>
      <c r="F282" s="4" t="s">
        <v>68</v>
      </c>
      <c r="G282" s="7" t="s">
        <v>536</v>
      </c>
      <c r="H282" s="8">
        <v>38030000</v>
      </c>
      <c r="I282" s="8">
        <v>0</v>
      </c>
      <c r="J282" s="8">
        <v>38030000</v>
      </c>
      <c r="K282" s="8">
        <v>0</v>
      </c>
      <c r="L282" s="8">
        <v>38030000</v>
      </c>
      <c r="M282" s="8">
        <v>38030000</v>
      </c>
      <c r="N282" s="8">
        <v>0</v>
      </c>
      <c r="O282" s="8">
        <v>38030000</v>
      </c>
      <c r="P282" s="8">
        <v>0</v>
      </c>
      <c r="Q282" s="8">
        <v>38030000</v>
      </c>
    </row>
    <row r="283" spans="1:17">
      <c r="A283" s="4" t="s">
        <v>85</v>
      </c>
      <c r="B283" s="4" t="s">
        <v>80</v>
      </c>
      <c r="C283" s="4" t="s">
        <v>582</v>
      </c>
      <c r="D283" s="4" t="s">
        <v>84</v>
      </c>
      <c r="E283" s="4" t="s">
        <v>535</v>
      </c>
      <c r="F283" s="4" t="s">
        <v>609</v>
      </c>
      <c r="G283" s="7" t="s">
        <v>610</v>
      </c>
      <c r="H283" s="8">
        <v>600000</v>
      </c>
      <c r="I283" s="8">
        <v>0</v>
      </c>
      <c r="J283" s="8">
        <v>600000</v>
      </c>
      <c r="K283" s="8">
        <v>0</v>
      </c>
      <c r="L283" s="8">
        <v>600000</v>
      </c>
      <c r="M283" s="8">
        <v>600000</v>
      </c>
      <c r="N283" s="8">
        <v>0</v>
      </c>
      <c r="O283" s="8">
        <v>600000</v>
      </c>
      <c r="P283" s="8">
        <v>0</v>
      </c>
      <c r="Q283" s="8">
        <v>600000</v>
      </c>
    </row>
    <row r="284" spans="1:17">
      <c r="A284" s="4" t="s">
        <v>85</v>
      </c>
      <c r="B284" s="4" t="s">
        <v>80</v>
      </c>
      <c r="C284" s="4" t="s">
        <v>582</v>
      </c>
      <c r="D284" s="4" t="s">
        <v>84</v>
      </c>
      <c r="E284" s="4" t="s">
        <v>535</v>
      </c>
      <c r="F284" s="4" t="s">
        <v>611</v>
      </c>
      <c r="G284" s="7" t="s">
        <v>612</v>
      </c>
      <c r="H284" s="8">
        <v>5130000</v>
      </c>
      <c r="I284" s="8">
        <v>0</v>
      </c>
      <c r="J284" s="8">
        <v>5130000</v>
      </c>
      <c r="K284" s="8">
        <v>0</v>
      </c>
      <c r="L284" s="8">
        <v>5130000</v>
      </c>
      <c r="M284" s="8">
        <v>5130000</v>
      </c>
      <c r="N284" s="8">
        <v>0</v>
      </c>
      <c r="O284" s="8">
        <v>5130000</v>
      </c>
      <c r="P284" s="8">
        <v>0</v>
      </c>
      <c r="Q284" s="8">
        <v>5130000</v>
      </c>
    </row>
    <row r="285" spans="1:17">
      <c r="A285" s="4" t="s">
        <v>85</v>
      </c>
      <c r="B285" s="4" t="s">
        <v>80</v>
      </c>
      <c r="C285" s="4" t="s">
        <v>582</v>
      </c>
      <c r="D285" s="4" t="s">
        <v>84</v>
      </c>
      <c r="E285" s="4" t="s">
        <v>535</v>
      </c>
      <c r="F285" s="4" t="s">
        <v>613</v>
      </c>
      <c r="G285" s="7" t="s">
        <v>614</v>
      </c>
      <c r="H285" s="8">
        <v>5000000</v>
      </c>
      <c r="I285" s="8">
        <v>0</v>
      </c>
      <c r="J285" s="8">
        <v>5000000</v>
      </c>
      <c r="K285" s="8">
        <v>0</v>
      </c>
      <c r="L285" s="8">
        <v>5000000</v>
      </c>
      <c r="M285" s="8">
        <v>5000000</v>
      </c>
      <c r="N285" s="8">
        <v>0</v>
      </c>
      <c r="O285" s="8">
        <v>5000000</v>
      </c>
      <c r="P285" s="8">
        <v>0</v>
      </c>
      <c r="Q285" s="8">
        <v>5000000</v>
      </c>
    </row>
    <row r="286" spans="1:17">
      <c r="A286" s="4" t="s">
        <v>85</v>
      </c>
      <c r="B286" s="4" t="s">
        <v>80</v>
      </c>
      <c r="C286" s="4" t="s">
        <v>582</v>
      </c>
      <c r="D286" s="4" t="s">
        <v>84</v>
      </c>
      <c r="E286" s="4" t="s">
        <v>535</v>
      </c>
      <c r="F286" s="4" t="s">
        <v>537</v>
      </c>
      <c r="G286" s="7" t="s">
        <v>538</v>
      </c>
      <c r="H286" s="8">
        <v>27300000</v>
      </c>
      <c r="I286" s="8">
        <v>0</v>
      </c>
      <c r="J286" s="8">
        <v>27300000</v>
      </c>
      <c r="K286" s="8">
        <v>0</v>
      </c>
      <c r="L286" s="8">
        <v>27300000</v>
      </c>
      <c r="M286" s="8">
        <v>27300000</v>
      </c>
      <c r="N286" s="8">
        <v>0</v>
      </c>
      <c r="O286" s="8">
        <v>27300000</v>
      </c>
      <c r="P286" s="8">
        <v>0</v>
      </c>
      <c r="Q286" s="8">
        <v>27300000</v>
      </c>
    </row>
    <row r="287" spans="1:17">
      <c r="A287" s="4" t="s">
        <v>85</v>
      </c>
      <c r="B287" s="4" t="s">
        <v>80</v>
      </c>
      <c r="C287" s="4" t="s">
        <v>582</v>
      </c>
      <c r="D287" s="4" t="s">
        <v>84</v>
      </c>
      <c r="E287" s="4" t="s">
        <v>615</v>
      </c>
      <c r="F287" s="4" t="s">
        <v>68</v>
      </c>
      <c r="G287" s="7" t="s">
        <v>616</v>
      </c>
      <c r="H287" s="8">
        <v>39740000</v>
      </c>
      <c r="I287" s="8">
        <v>0</v>
      </c>
      <c r="J287" s="8">
        <v>39740000</v>
      </c>
      <c r="K287" s="8">
        <v>0</v>
      </c>
      <c r="L287" s="8">
        <v>39740000</v>
      </c>
      <c r="M287" s="8">
        <v>39740000</v>
      </c>
      <c r="N287" s="8">
        <v>0</v>
      </c>
      <c r="O287" s="8">
        <v>39740000</v>
      </c>
      <c r="P287" s="8">
        <v>0</v>
      </c>
      <c r="Q287" s="8">
        <v>39740000</v>
      </c>
    </row>
    <row r="288" spans="1:17">
      <c r="A288" s="4" t="s">
        <v>85</v>
      </c>
      <c r="B288" s="4" t="s">
        <v>80</v>
      </c>
      <c r="C288" s="4" t="s">
        <v>582</v>
      </c>
      <c r="D288" s="4" t="s">
        <v>84</v>
      </c>
      <c r="E288" s="4" t="s">
        <v>615</v>
      </c>
      <c r="F288" s="4" t="s">
        <v>648</v>
      </c>
      <c r="G288" s="7" t="s">
        <v>649</v>
      </c>
      <c r="H288" s="8">
        <v>8200000</v>
      </c>
      <c r="I288" s="8">
        <v>0</v>
      </c>
      <c r="J288" s="8">
        <v>8200000</v>
      </c>
      <c r="K288" s="8">
        <v>0</v>
      </c>
      <c r="L288" s="8">
        <v>8200000</v>
      </c>
      <c r="M288" s="8">
        <v>8200000</v>
      </c>
      <c r="N288" s="8">
        <v>0</v>
      </c>
      <c r="O288" s="8">
        <v>8200000</v>
      </c>
      <c r="P288" s="8">
        <v>0</v>
      </c>
      <c r="Q288" s="8">
        <v>8200000</v>
      </c>
    </row>
    <row r="289" spans="1:17">
      <c r="A289" s="4" t="s">
        <v>85</v>
      </c>
      <c r="B289" s="4" t="s">
        <v>80</v>
      </c>
      <c r="C289" s="4" t="s">
        <v>582</v>
      </c>
      <c r="D289" s="4" t="s">
        <v>84</v>
      </c>
      <c r="E289" s="4" t="s">
        <v>615</v>
      </c>
      <c r="F289" s="4" t="s">
        <v>650</v>
      </c>
      <c r="G289" s="7" t="s">
        <v>651</v>
      </c>
      <c r="H289" s="8">
        <v>4500000</v>
      </c>
      <c r="I289" s="8">
        <v>0</v>
      </c>
      <c r="J289" s="8">
        <v>4500000</v>
      </c>
      <c r="K289" s="8">
        <v>0</v>
      </c>
      <c r="L289" s="8">
        <v>4500000</v>
      </c>
      <c r="M289" s="8">
        <v>4500000</v>
      </c>
      <c r="N289" s="8">
        <v>0</v>
      </c>
      <c r="O289" s="8">
        <v>4500000</v>
      </c>
      <c r="P289" s="8">
        <v>0</v>
      </c>
      <c r="Q289" s="8">
        <v>4500000</v>
      </c>
    </row>
    <row r="290" spans="1:17">
      <c r="A290" s="4" t="s">
        <v>85</v>
      </c>
      <c r="B290" s="4" t="s">
        <v>80</v>
      </c>
      <c r="C290" s="4" t="s">
        <v>582</v>
      </c>
      <c r="D290" s="4" t="s">
        <v>84</v>
      </c>
      <c r="E290" s="4" t="s">
        <v>615</v>
      </c>
      <c r="F290" s="4" t="s">
        <v>652</v>
      </c>
      <c r="G290" s="7" t="s">
        <v>653</v>
      </c>
      <c r="H290" s="8">
        <v>7600000</v>
      </c>
      <c r="I290" s="8">
        <v>0</v>
      </c>
      <c r="J290" s="8">
        <v>7600000</v>
      </c>
      <c r="K290" s="8">
        <v>0</v>
      </c>
      <c r="L290" s="8">
        <v>7600000</v>
      </c>
      <c r="M290" s="8">
        <v>7600000</v>
      </c>
      <c r="N290" s="8">
        <v>0</v>
      </c>
      <c r="O290" s="8">
        <v>7600000</v>
      </c>
      <c r="P290" s="8">
        <v>0</v>
      </c>
      <c r="Q290" s="8">
        <v>7600000</v>
      </c>
    </row>
    <row r="291" spans="1:17">
      <c r="A291" s="4" t="s">
        <v>85</v>
      </c>
      <c r="B291" s="4" t="s">
        <v>80</v>
      </c>
      <c r="C291" s="4" t="s">
        <v>582</v>
      </c>
      <c r="D291" s="4" t="s">
        <v>84</v>
      </c>
      <c r="E291" s="4" t="s">
        <v>615</v>
      </c>
      <c r="F291" s="4" t="s">
        <v>617</v>
      </c>
      <c r="G291" s="7" t="s">
        <v>618</v>
      </c>
      <c r="H291" s="8">
        <v>19440000</v>
      </c>
      <c r="I291" s="8">
        <v>0</v>
      </c>
      <c r="J291" s="8">
        <v>19440000</v>
      </c>
      <c r="K291" s="8">
        <v>0</v>
      </c>
      <c r="L291" s="8">
        <v>19440000</v>
      </c>
      <c r="M291" s="8">
        <v>19440000</v>
      </c>
      <c r="N291" s="8">
        <v>0</v>
      </c>
      <c r="O291" s="8">
        <v>19440000</v>
      </c>
      <c r="P291" s="8">
        <v>0</v>
      </c>
      <c r="Q291" s="8">
        <v>19440000</v>
      </c>
    </row>
    <row r="292" spans="1:17" ht="62.4">
      <c r="A292" s="4" t="s">
        <v>85</v>
      </c>
      <c r="B292" s="4" t="s">
        <v>80</v>
      </c>
      <c r="C292" s="4" t="s">
        <v>582</v>
      </c>
      <c r="D292" s="4" t="s">
        <v>84</v>
      </c>
      <c r="E292" s="4" t="s">
        <v>619</v>
      </c>
      <c r="F292" s="4" t="s">
        <v>68</v>
      </c>
      <c r="G292" s="7" t="s">
        <v>620</v>
      </c>
      <c r="H292" s="8">
        <v>68549120</v>
      </c>
      <c r="I292" s="8">
        <v>0</v>
      </c>
      <c r="J292" s="8">
        <v>68549120</v>
      </c>
      <c r="K292" s="8">
        <v>0</v>
      </c>
      <c r="L292" s="8">
        <v>68549120</v>
      </c>
      <c r="M292" s="8">
        <v>68549120</v>
      </c>
      <c r="N292" s="8">
        <v>0</v>
      </c>
      <c r="O292" s="8">
        <v>68549120</v>
      </c>
      <c r="P292" s="8">
        <v>0</v>
      </c>
      <c r="Q292" s="8">
        <v>68549120</v>
      </c>
    </row>
    <row r="293" spans="1:17" ht="31.2">
      <c r="A293" s="4" t="s">
        <v>85</v>
      </c>
      <c r="B293" s="4" t="s">
        <v>80</v>
      </c>
      <c r="C293" s="4" t="s">
        <v>582</v>
      </c>
      <c r="D293" s="4" t="s">
        <v>84</v>
      </c>
      <c r="E293" s="4" t="s">
        <v>619</v>
      </c>
      <c r="F293" s="4" t="s">
        <v>640</v>
      </c>
      <c r="G293" s="7" t="s">
        <v>490</v>
      </c>
      <c r="H293" s="8">
        <v>24290000</v>
      </c>
      <c r="I293" s="8">
        <v>0</v>
      </c>
      <c r="J293" s="8">
        <v>24290000</v>
      </c>
      <c r="K293" s="8">
        <v>0</v>
      </c>
      <c r="L293" s="8">
        <v>24290000</v>
      </c>
      <c r="M293" s="8">
        <v>24290000</v>
      </c>
      <c r="N293" s="8">
        <v>0</v>
      </c>
      <c r="O293" s="8">
        <v>24290000</v>
      </c>
      <c r="P293" s="8">
        <v>0</v>
      </c>
      <c r="Q293" s="8">
        <v>24290000</v>
      </c>
    </row>
    <row r="294" spans="1:17">
      <c r="A294" s="4" t="s">
        <v>85</v>
      </c>
      <c r="B294" s="4" t="s">
        <v>80</v>
      </c>
      <c r="C294" s="4" t="s">
        <v>582</v>
      </c>
      <c r="D294" s="4" t="s">
        <v>84</v>
      </c>
      <c r="E294" s="4" t="s">
        <v>619</v>
      </c>
      <c r="F294" s="4" t="s">
        <v>621</v>
      </c>
      <c r="G294" s="7" t="s">
        <v>622</v>
      </c>
      <c r="H294" s="8">
        <v>44259120</v>
      </c>
      <c r="I294" s="8">
        <v>0</v>
      </c>
      <c r="J294" s="8">
        <v>44259120</v>
      </c>
      <c r="K294" s="8">
        <v>0</v>
      </c>
      <c r="L294" s="8">
        <v>44259120</v>
      </c>
      <c r="M294" s="8">
        <v>44259120</v>
      </c>
      <c r="N294" s="8">
        <v>0</v>
      </c>
      <c r="O294" s="8">
        <v>44259120</v>
      </c>
      <c r="P294" s="8">
        <v>0</v>
      </c>
      <c r="Q294" s="8">
        <v>44259120</v>
      </c>
    </row>
    <row r="295" spans="1:17" ht="31.2">
      <c r="A295" s="4" t="s">
        <v>85</v>
      </c>
      <c r="B295" s="4" t="s">
        <v>80</v>
      </c>
      <c r="C295" s="4" t="s">
        <v>582</v>
      </c>
      <c r="D295" s="4" t="s">
        <v>84</v>
      </c>
      <c r="E295" s="4" t="s">
        <v>487</v>
      </c>
      <c r="F295" s="4" t="s">
        <v>68</v>
      </c>
      <c r="G295" s="7" t="s">
        <v>488</v>
      </c>
      <c r="H295" s="8">
        <v>39969000</v>
      </c>
      <c r="I295" s="8">
        <v>0</v>
      </c>
      <c r="J295" s="8">
        <v>39969000</v>
      </c>
      <c r="K295" s="8">
        <v>0</v>
      </c>
      <c r="L295" s="8">
        <v>39969000</v>
      </c>
      <c r="M295" s="8">
        <v>39969000</v>
      </c>
      <c r="N295" s="8">
        <v>0</v>
      </c>
      <c r="O295" s="8">
        <v>39969000</v>
      </c>
      <c r="P295" s="8">
        <v>0</v>
      </c>
      <c r="Q295" s="8">
        <v>39969000</v>
      </c>
    </row>
    <row r="296" spans="1:17">
      <c r="A296" s="4" t="s">
        <v>85</v>
      </c>
      <c r="B296" s="4" t="s">
        <v>80</v>
      </c>
      <c r="C296" s="4" t="s">
        <v>582</v>
      </c>
      <c r="D296" s="4" t="s">
        <v>84</v>
      </c>
      <c r="E296" s="4" t="s">
        <v>487</v>
      </c>
      <c r="F296" s="4" t="s">
        <v>623</v>
      </c>
      <c r="G296" s="7" t="s">
        <v>624</v>
      </c>
      <c r="H296" s="8">
        <v>39969000</v>
      </c>
      <c r="I296" s="8">
        <v>0</v>
      </c>
      <c r="J296" s="8">
        <v>39969000</v>
      </c>
      <c r="K296" s="8">
        <v>0</v>
      </c>
      <c r="L296" s="8">
        <v>39969000</v>
      </c>
      <c r="M296" s="8">
        <v>39969000</v>
      </c>
      <c r="N296" s="8">
        <v>0</v>
      </c>
      <c r="O296" s="8">
        <v>39969000</v>
      </c>
      <c r="P296" s="8">
        <v>0</v>
      </c>
      <c r="Q296" s="8">
        <v>39969000</v>
      </c>
    </row>
    <row r="297" spans="1:17" ht="31.2">
      <c r="A297" s="4" t="s">
        <v>85</v>
      </c>
      <c r="B297" s="4" t="s">
        <v>80</v>
      </c>
      <c r="C297" s="4" t="s">
        <v>582</v>
      </c>
      <c r="D297" s="4" t="s">
        <v>84</v>
      </c>
      <c r="E297" s="4" t="s">
        <v>491</v>
      </c>
      <c r="F297" s="4" t="s">
        <v>68</v>
      </c>
      <c r="G297" s="7" t="s">
        <v>492</v>
      </c>
      <c r="H297" s="8">
        <v>187702560</v>
      </c>
      <c r="I297" s="8">
        <v>0</v>
      </c>
      <c r="J297" s="8">
        <v>187702560</v>
      </c>
      <c r="K297" s="8">
        <v>0</v>
      </c>
      <c r="L297" s="8">
        <v>187702560</v>
      </c>
      <c r="M297" s="8">
        <v>187702560</v>
      </c>
      <c r="N297" s="8">
        <v>0</v>
      </c>
      <c r="O297" s="8">
        <v>187702560</v>
      </c>
      <c r="P297" s="8">
        <v>0</v>
      </c>
      <c r="Q297" s="8">
        <v>187702560</v>
      </c>
    </row>
    <row r="298" spans="1:17">
      <c r="A298" s="4" t="s">
        <v>85</v>
      </c>
      <c r="B298" s="4" t="s">
        <v>80</v>
      </c>
      <c r="C298" s="4" t="s">
        <v>582</v>
      </c>
      <c r="D298" s="4" t="s">
        <v>84</v>
      </c>
      <c r="E298" s="4" t="s">
        <v>491</v>
      </c>
      <c r="F298" s="4" t="s">
        <v>541</v>
      </c>
      <c r="G298" s="7" t="s">
        <v>542</v>
      </c>
      <c r="H298" s="8">
        <v>65121000</v>
      </c>
      <c r="I298" s="8">
        <v>0</v>
      </c>
      <c r="J298" s="8">
        <v>65121000</v>
      </c>
      <c r="K298" s="8">
        <v>0</v>
      </c>
      <c r="L298" s="8">
        <v>65121000</v>
      </c>
      <c r="M298" s="8">
        <v>65121000</v>
      </c>
      <c r="N298" s="8">
        <v>0</v>
      </c>
      <c r="O298" s="8">
        <v>65121000</v>
      </c>
      <c r="P298" s="8">
        <v>0</v>
      </c>
      <c r="Q298" s="8">
        <v>65121000</v>
      </c>
    </row>
    <row r="299" spans="1:17" ht="31.2">
      <c r="A299" s="4" t="s">
        <v>85</v>
      </c>
      <c r="B299" s="4" t="s">
        <v>80</v>
      </c>
      <c r="C299" s="4" t="s">
        <v>582</v>
      </c>
      <c r="D299" s="4" t="s">
        <v>84</v>
      </c>
      <c r="E299" s="4" t="s">
        <v>491</v>
      </c>
      <c r="F299" s="4" t="s">
        <v>643</v>
      </c>
      <c r="G299" s="7" t="s">
        <v>644</v>
      </c>
      <c r="H299" s="8">
        <v>2000000</v>
      </c>
      <c r="I299" s="8">
        <v>0</v>
      </c>
      <c r="J299" s="8">
        <v>2000000</v>
      </c>
      <c r="K299" s="8">
        <v>0</v>
      </c>
      <c r="L299" s="8">
        <v>2000000</v>
      </c>
      <c r="M299" s="8">
        <v>2000000</v>
      </c>
      <c r="N299" s="8">
        <v>0</v>
      </c>
      <c r="O299" s="8">
        <v>2000000</v>
      </c>
      <c r="P299" s="8">
        <v>0</v>
      </c>
      <c r="Q299" s="8">
        <v>2000000</v>
      </c>
    </row>
    <row r="300" spans="1:17">
      <c r="A300" s="4" t="s">
        <v>85</v>
      </c>
      <c r="B300" s="4" t="s">
        <v>80</v>
      </c>
      <c r="C300" s="4" t="s">
        <v>582</v>
      </c>
      <c r="D300" s="4" t="s">
        <v>84</v>
      </c>
      <c r="E300" s="4" t="s">
        <v>491</v>
      </c>
      <c r="F300" s="4" t="s">
        <v>493</v>
      </c>
      <c r="G300" s="7" t="s">
        <v>31</v>
      </c>
      <c r="H300" s="8">
        <v>120581560</v>
      </c>
      <c r="I300" s="8">
        <v>0</v>
      </c>
      <c r="J300" s="8">
        <v>120581560</v>
      </c>
      <c r="K300" s="8">
        <v>0</v>
      </c>
      <c r="L300" s="8">
        <v>120581560</v>
      </c>
      <c r="M300" s="8">
        <v>120581560</v>
      </c>
      <c r="N300" s="8">
        <v>0</v>
      </c>
      <c r="O300" s="8">
        <v>120581560</v>
      </c>
      <c r="P300" s="8">
        <v>0</v>
      </c>
      <c r="Q300" s="8">
        <v>120581560</v>
      </c>
    </row>
    <row r="301" spans="1:17">
      <c r="A301" s="4" t="s">
        <v>85</v>
      </c>
      <c r="B301" s="4" t="s">
        <v>80</v>
      </c>
      <c r="C301" s="4" t="s">
        <v>582</v>
      </c>
      <c r="D301" s="4" t="s">
        <v>84</v>
      </c>
      <c r="E301" s="4" t="s">
        <v>494</v>
      </c>
      <c r="F301" s="4" t="s">
        <v>68</v>
      </c>
      <c r="G301" s="7" t="s">
        <v>31</v>
      </c>
      <c r="H301" s="8">
        <v>144534790</v>
      </c>
      <c r="I301" s="8">
        <v>0</v>
      </c>
      <c r="J301" s="8">
        <v>144534790</v>
      </c>
      <c r="K301" s="8">
        <v>0</v>
      </c>
      <c r="L301" s="8">
        <v>144534790</v>
      </c>
      <c r="M301" s="8">
        <v>144534790</v>
      </c>
      <c r="N301" s="8">
        <v>0</v>
      </c>
      <c r="O301" s="8">
        <v>144534790</v>
      </c>
      <c r="P301" s="8">
        <v>0</v>
      </c>
      <c r="Q301" s="8">
        <v>144534790</v>
      </c>
    </row>
    <row r="302" spans="1:17" ht="31.2">
      <c r="A302" s="4" t="s">
        <v>85</v>
      </c>
      <c r="B302" s="4" t="s">
        <v>80</v>
      </c>
      <c r="C302" s="4" t="s">
        <v>582</v>
      </c>
      <c r="D302" s="4" t="s">
        <v>84</v>
      </c>
      <c r="E302" s="4" t="s">
        <v>494</v>
      </c>
      <c r="F302" s="4" t="s">
        <v>625</v>
      </c>
      <c r="G302" s="7" t="s">
        <v>626</v>
      </c>
      <c r="H302" s="8">
        <v>2825790</v>
      </c>
      <c r="I302" s="8">
        <v>0</v>
      </c>
      <c r="J302" s="8">
        <v>2825790</v>
      </c>
      <c r="K302" s="8">
        <v>0</v>
      </c>
      <c r="L302" s="8">
        <v>2825790</v>
      </c>
      <c r="M302" s="8">
        <v>2825790</v>
      </c>
      <c r="N302" s="8">
        <v>0</v>
      </c>
      <c r="O302" s="8">
        <v>2825790</v>
      </c>
      <c r="P302" s="8">
        <v>0</v>
      </c>
      <c r="Q302" s="8">
        <v>2825790</v>
      </c>
    </row>
    <row r="303" spans="1:17">
      <c r="A303" s="4" t="s">
        <v>85</v>
      </c>
      <c r="B303" s="4" t="s">
        <v>80</v>
      </c>
      <c r="C303" s="4" t="s">
        <v>582</v>
      </c>
      <c r="D303" s="4" t="s">
        <v>84</v>
      </c>
      <c r="E303" s="4" t="s">
        <v>494</v>
      </c>
      <c r="F303" s="4" t="s">
        <v>627</v>
      </c>
      <c r="G303" s="7" t="s">
        <v>628</v>
      </c>
      <c r="H303" s="8">
        <v>17500000</v>
      </c>
      <c r="I303" s="8">
        <v>0</v>
      </c>
      <c r="J303" s="8">
        <v>17500000</v>
      </c>
      <c r="K303" s="8">
        <v>0</v>
      </c>
      <c r="L303" s="8">
        <v>17500000</v>
      </c>
      <c r="M303" s="8">
        <v>17500000</v>
      </c>
      <c r="N303" s="8">
        <v>0</v>
      </c>
      <c r="O303" s="8">
        <v>17500000</v>
      </c>
      <c r="P303" s="8">
        <v>0</v>
      </c>
      <c r="Q303" s="8">
        <v>17500000</v>
      </c>
    </row>
    <row r="304" spans="1:17" ht="31.2">
      <c r="A304" s="4" t="s">
        <v>85</v>
      </c>
      <c r="B304" s="4" t="s">
        <v>80</v>
      </c>
      <c r="C304" s="4" t="s">
        <v>582</v>
      </c>
      <c r="D304" s="4" t="s">
        <v>84</v>
      </c>
      <c r="E304" s="4" t="s">
        <v>494</v>
      </c>
      <c r="F304" s="4" t="s">
        <v>629</v>
      </c>
      <c r="G304" s="7" t="s">
        <v>630</v>
      </c>
      <c r="H304" s="8">
        <v>53200000</v>
      </c>
      <c r="I304" s="8">
        <v>0</v>
      </c>
      <c r="J304" s="8">
        <v>53200000</v>
      </c>
      <c r="K304" s="8">
        <v>0</v>
      </c>
      <c r="L304" s="8">
        <v>53200000</v>
      </c>
      <c r="M304" s="8">
        <v>53200000</v>
      </c>
      <c r="N304" s="8">
        <v>0</v>
      </c>
      <c r="O304" s="8">
        <v>53200000</v>
      </c>
      <c r="P304" s="8">
        <v>0</v>
      </c>
      <c r="Q304" s="8">
        <v>53200000</v>
      </c>
    </row>
    <row r="305" spans="1:17">
      <c r="A305" s="4" t="s">
        <v>85</v>
      </c>
      <c r="B305" s="4" t="s">
        <v>80</v>
      </c>
      <c r="C305" s="4" t="s">
        <v>582</v>
      </c>
      <c r="D305" s="4" t="s">
        <v>84</v>
      </c>
      <c r="E305" s="4" t="s">
        <v>494</v>
      </c>
      <c r="F305" s="4" t="s">
        <v>495</v>
      </c>
      <c r="G305" s="7" t="s">
        <v>496</v>
      </c>
      <c r="H305" s="8">
        <v>71009000</v>
      </c>
      <c r="I305" s="8">
        <v>0</v>
      </c>
      <c r="J305" s="8">
        <v>71009000</v>
      </c>
      <c r="K305" s="8">
        <v>0</v>
      </c>
      <c r="L305" s="8">
        <v>71009000</v>
      </c>
      <c r="M305" s="8">
        <v>71009000</v>
      </c>
      <c r="N305" s="8">
        <v>0</v>
      </c>
      <c r="O305" s="8">
        <v>71009000</v>
      </c>
      <c r="P305" s="8">
        <v>0</v>
      </c>
      <c r="Q305" s="8">
        <v>71009000</v>
      </c>
    </row>
    <row r="306" spans="1:17">
      <c r="A306" s="4" t="s">
        <v>85</v>
      </c>
      <c r="B306" s="4" t="s">
        <v>129</v>
      </c>
      <c r="C306" s="4" t="s">
        <v>68</v>
      </c>
      <c r="D306" s="4" t="s">
        <v>68</v>
      </c>
      <c r="E306" s="4" t="s">
        <v>68</v>
      </c>
      <c r="F306" s="4" t="s">
        <v>68</v>
      </c>
      <c r="G306" s="7" t="s">
        <v>654</v>
      </c>
      <c r="H306" s="8">
        <v>1019667469</v>
      </c>
      <c r="I306" s="8">
        <v>0</v>
      </c>
      <c r="J306" s="8">
        <v>1019667469</v>
      </c>
      <c r="K306" s="8">
        <v>0</v>
      </c>
      <c r="L306" s="8">
        <v>1019667469</v>
      </c>
      <c r="M306" s="8">
        <v>1019667469</v>
      </c>
      <c r="N306" s="8">
        <v>0</v>
      </c>
      <c r="O306" s="8">
        <v>1019667469</v>
      </c>
      <c r="P306" s="8">
        <v>0</v>
      </c>
      <c r="Q306" s="8">
        <v>1019667469</v>
      </c>
    </row>
    <row r="307" spans="1:17">
      <c r="A307" s="4" t="s">
        <v>85</v>
      </c>
      <c r="B307" s="4" t="s">
        <v>129</v>
      </c>
      <c r="C307" s="4" t="s">
        <v>655</v>
      </c>
      <c r="D307" s="4" t="s">
        <v>68</v>
      </c>
      <c r="E307" s="4" t="s">
        <v>68</v>
      </c>
      <c r="F307" s="4" t="s">
        <v>68</v>
      </c>
      <c r="G307" s="7" t="s">
        <v>656</v>
      </c>
      <c r="H307" s="8">
        <v>1019667469</v>
      </c>
      <c r="I307" s="8">
        <v>0</v>
      </c>
      <c r="J307" s="8">
        <v>1019667469</v>
      </c>
      <c r="K307" s="8">
        <v>0</v>
      </c>
      <c r="L307" s="8">
        <v>1019667469</v>
      </c>
      <c r="M307" s="8">
        <v>1019667469</v>
      </c>
      <c r="N307" s="8">
        <v>0</v>
      </c>
      <c r="O307" s="8">
        <v>1019667469</v>
      </c>
      <c r="P307" s="8">
        <v>0</v>
      </c>
      <c r="Q307" s="8">
        <v>1019667469</v>
      </c>
    </row>
    <row r="308" spans="1:17">
      <c r="A308" s="4" t="s">
        <v>85</v>
      </c>
      <c r="B308" s="4" t="s">
        <v>129</v>
      </c>
      <c r="C308" s="4" t="s">
        <v>655</v>
      </c>
      <c r="D308" s="4" t="s">
        <v>130</v>
      </c>
      <c r="E308" s="4" t="s">
        <v>68</v>
      </c>
      <c r="F308" s="4" t="s">
        <v>68</v>
      </c>
      <c r="G308" s="7" t="s">
        <v>657</v>
      </c>
      <c r="H308" s="8">
        <v>1019667469</v>
      </c>
      <c r="I308" s="8">
        <v>0</v>
      </c>
      <c r="J308" s="8">
        <v>1019667469</v>
      </c>
      <c r="K308" s="8">
        <v>0</v>
      </c>
      <c r="L308" s="8">
        <v>1019667469</v>
      </c>
      <c r="M308" s="8">
        <v>1019667469</v>
      </c>
      <c r="N308" s="8">
        <v>0</v>
      </c>
      <c r="O308" s="8">
        <v>1019667469</v>
      </c>
      <c r="P308" s="8">
        <v>0</v>
      </c>
      <c r="Q308" s="8">
        <v>1019667469</v>
      </c>
    </row>
    <row r="309" spans="1:17">
      <c r="A309" s="4" t="s">
        <v>85</v>
      </c>
      <c r="B309" s="4" t="s">
        <v>129</v>
      </c>
      <c r="C309" s="4" t="s">
        <v>655</v>
      </c>
      <c r="D309" s="4" t="s">
        <v>130</v>
      </c>
      <c r="E309" s="4" t="s">
        <v>501</v>
      </c>
      <c r="F309" s="4" t="s">
        <v>68</v>
      </c>
      <c r="G309" s="7" t="s">
        <v>502</v>
      </c>
      <c r="H309" s="8">
        <v>576188198</v>
      </c>
      <c r="I309" s="8">
        <v>0</v>
      </c>
      <c r="J309" s="8">
        <v>576188198</v>
      </c>
      <c r="K309" s="8">
        <v>0</v>
      </c>
      <c r="L309" s="8">
        <v>576188198</v>
      </c>
      <c r="M309" s="8">
        <v>576188198</v>
      </c>
      <c r="N309" s="8">
        <v>0</v>
      </c>
      <c r="O309" s="8">
        <v>576188198</v>
      </c>
      <c r="P309" s="8">
        <v>0</v>
      </c>
      <c r="Q309" s="8">
        <v>576188198</v>
      </c>
    </row>
    <row r="310" spans="1:17">
      <c r="A310" s="4" t="s">
        <v>85</v>
      </c>
      <c r="B310" s="4" t="s">
        <v>129</v>
      </c>
      <c r="C310" s="4" t="s">
        <v>655</v>
      </c>
      <c r="D310" s="4" t="s">
        <v>130</v>
      </c>
      <c r="E310" s="4" t="s">
        <v>501</v>
      </c>
      <c r="F310" s="4" t="s">
        <v>503</v>
      </c>
      <c r="G310" s="7" t="s">
        <v>504</v>
      </c>
      <c r="H310" s="8">
        <v>576188198</v>
      </c>
      <c r="I310" s="8">
        <v>0</v>
      </c>
      <c r="J310" s="8">
        <v>576188198</v>
      </c>
      <c r="K310" s="8">
        <v>0</v>
      </c>
      <c r="L310" s="8">
        <v>576188198</v>
      </c>
      <c r="M310" s="8">
        <v>576188198</v>
      </c>
      <c r="N310" s="8">
        <v>0</v>
      </c>
      <c r="O310" s="8">
        <v>576188198</v>
      </c>
      <c r="P310" s="8">
        <v>0</v>
      </c>
      <c r="Q310" s="8">
        <v>576188198</v>
      </c>
    </row>
    <row r="311" spans="1:17">
      <c r="A311" s="4" t="s">
        <v>85</v>
      </c>
      <c r="B311" s="4" t="s">
        <v>129</v>
      </c>
      <c r="C311" s="4" t="s">
        <v>655</v>
      </c>
      <c r="D311" s="4" t="s">
        <v>130</v>
      </c>
      <c r="E311" s="4" t="s">
        <v>505</v>
      </c>
      <c r="F311" s="4" t="s">
        <v>68</v>
      </c>
      <c r="G311" s="7" t="s">
        <v>506</v>
      </c>
      <c r="H311" s="8">
        <v>276290820</v>
      </c>
      <c r="I311" s="8">
        <v>0</v>
      </c>
      <c r="J311" s="8">
        <v>276290820</v>
      </c>
      <c r="K311" s="8">
        <v>0</v>
      </c>
      <c r="L311" s="8">
        <v>276290820</v>
      </c>
      <c r="M311" s="8">
        <v>276290820</v>
      </c>
      <c r="N311" s="8">
        <v>0</v>
      </c>
      <c r="O311" s="8">
        <v>276290820</v>
      </c>
      <c r="P311" s="8">
        <v>0</v>
      </c>
      <c r="Q311" s="8">
        <v>276290820</v>
      </c>
    </row>
    <row r="312" spans="1:17">
      <c r="A312" s="4" t="s">
        <v>85</v>
      </c>
      <c r="B312" s="4" t="s">
        <v>129</v>
      </c>
      <c r="C312" s="4" t="s">
        <v>655</v>
      </c>
      <c r="D312" s="4" t="s">
        <v>130</v>
      </c>
      <c r="E312" s="4" t="s">
        <v>505</v>
      </c>
      <c r="F312" s="4" t="s">
        <v>507</v>
      </c>
      <c r="G312" s="7" t="s">
        <v>508</v>
      </c>
      <c r="H312" s="8">
        <v>10766340</v>
      </c>
      <c r="I312" s="8">
        <v>0</v>
      </c>
      <c r="J312" s="8">
        <v>10766340</v>
      </c>
      <c r="K312" s="8">
        <v>0</v>
      </c>
      <c r="L312" s="8">
        <v>10766340</v>
      </c>
      <c r="M312" s="8">
        <v>10766340</v>
      </c>
      <c r="N312" s="8">
        <v>0</v>
      </c>
      <c r="O312" s="8">
        <v>10766340</v>
      </c>
      <c r="P312" s="8">
        <v>0</v>
      </c>
      <c r="Q312" s="8">
        <v>10766340</v>
      </c>
    </row>
    <row r="313" spans="1:17">
      <c r="A313" s="4" t="s">
        <v>85</v>
      </c>
      <c r="B313" s="4" t="s">
        <v>129</v>
      </c>
      <c r="C313" s="4" t="s">
        <v>655</v>
      </c>
      <c r="D313" s="4" t="s">
        <v>130</v>
      </c>
      <c r="E313" s="4" t="s">
        <v>505</v>
      </c>
      <c r="F313" s="4" t="s">
        <v>509</v>
      </c>
      <c r="G313" s="7" t="s">
        <v>510</v>
      </c>
      <c r="H313" s="8">
        <v>32760000</v>
      </c>
      <c r="I313" s="8">
        <v>0</v>
      </c>
      <c r="J313" s="8">
        <v>32760000</v>
      </c>
      <c r="K313" s="8">
        <v>0</v>
      </c>
      <c r="L313" s="8">
        <v>32760000</v>
      </c>
      <c r="M313" s="8">
        <v>32760000</v>
      </c>
      <c r="N313" s="8">
        <v>0</v>
      </c>
      <c r="O313" s="8">
        <v>32760000</v>
      </c>
      <c r="P313" s="8">
        <v>0</v>
      </c>
      <c r="Q313" s="8">
        <v>32760000</v>
      </c>
    </row>
    <row r="314" spans="1:17">
      <c r="A314" s="4" t="s">
        <v>85</v>
      </c>
      <c r="B314" s="4" t="s">
        <v>129</v>
      </c>
      <c r="C314" s="4" t="s">
        <v>655</v>
      </c>
      <c r="D314" s="4" t="s">
        <v>130</v>
      </c>
      <c r="E314" s="4" t="s">
        <v>505</v>
      </c>
      <c r="F314" s="4" t="s">
        <v>589</v>
      </c>
      <c r="G314" s="7" t="s">
        <v>590</v>
      </c>
      <c r="H314" s="8">
        <v>230424480</v>
      </c>
      <c r="I314" s="8">
        <v>0</v>
      </c>
      <c r="J314" s="8">
        <v>230424480</v>
      </c>
      <c r="K314" s="8">
        <v>0</v>
      </c>
      <c r="L314" s="8">
        <v>230424480</v>
      </c>
      <c r="M314" s="8">
        <v>230424480</v>
      </c>
      <c r="N314" s="8">
        <v>0</v>
      </c>
      <c r="O314" s="8">
        <v>230424480</v>
      </c>
      <c r="P314" s="8">
        <v>0</v>
      </c>
      <c r="Q314" s="8">
        <v>230424480</v>
      </c>
    </row>
    <row r="315" spans="1:17" ht="31.2">
      <c r="A315" s="4" t="s">
        <v>85</v>
      </c>
      <c r="B315" s="4" t="s">
        <v>129</v>
      </c>
      <c r="C315" s="4" t="s">
        <v>655</v>
      </c>
      <c r="D315" s="4" t="s">
        <v>130</v>
      </c>
      <c r="E315" s="4" t="s">
        <v>505</v>
      </c>
      <c r="F315" s="4" t="s">
        <v>513</v>
      </c>
      <c r="G315" s="7" t="s">
        <v>514</v>
      </c>
      <c r="H315" s="8">
        <v>2340000</v>
      </c>
      <c r="I315" s="8">
        <v>0</v>
      </c>
      <c r="J315" s="8">
        <v>2340000</v>
      </c>
      <c r="K315" s="8">
        <v>0</v>
      </c>
      <c r="L315" s="8">
        <v>2340000</v>
      </c>
      <c r="M315" s="8">
        <v>2340000</v>
      </c>
      <c r="N315" s="8">
        <v>0</v>
      </c>
      <c r="O315" s="8">
        <v>2340000</v>
      </c>
      <c r="P315" s="8">
        <v>0</v>
      </c>
      <c r="Q315" s="8">
        <v>2340000</v>
      </c>
    </row>
    <row r="316" spans="1:17">
      <c r="A316" s="4" t="s">
        <v>85</v>
      </c>
      <c r="B316" s="4" t="s">
        <v>129</v>
      </c>
      <c r="C316" s="4" t="s">
        <v>655</v>
      </c>
      <c r="D316" s="4" t="s">
        <v>130</v>
      </c>
      <c r="E316" s="4" t="s">
        <v>475</v>
      </c>
      <c r="F316" s="4" t="s">
        <v>68</v>
      </c>
      <c r="G316" s="7" t="s">
        <v>59</v>
      </c>
      <c r="H316" s="8">
        <v>125840403</v>
      </c>
      <c r="I316" s="8">
        <v>0</v>
      </c>
      <c r="J316" s="8">
        <v>125840403</v>
      </c>
      <c r="K316" s="8">
        <v>0</v>
      </c>
      <c r="L316" s="8">
        <v>125840403</v>
      </c>
      <c r="M316" s="8">
        <v>125840403</v>
      </c>
      <c r="N316" s="8">
        <v>0</v>
      </c>
      <c r="O316" s="8">
        <v>125840403</v>
      </c>
      <c r="P316" s="8">
        <v>0</v>
      </c>
      <c r="Q316" s="8">
        <v>125840403</v>
      </c>
    </row>
    <row r="317" spans="1:17">
      <c r="A317" s="4" t="s">
        <v>85</v>
      </c>
      <c r="B317" s="4" t="s">
        <v>129</v>
      </c>
      <c r="C317" s="4" t="s">
        <v>655</v>
      </c>
      <c r="D317" s="4" t="s">
        <v>130</v>
      </c>
      <c r="E317" s="4" t="s">
        <v>475</v>
      </c>
      <c r="F317" s="4" t="s">
        <v>517</v>
      </c>
      <c r="G317" s="7" t="s">
        <v>518</v>
      </c>
      <c r="H317" s="8">
        <v>99501714</v>
      </c>
      <c r="I317" s="8">
        <v>0</v>
      </c>
      <c r="J317" s="8">
        <v>99501714</v>
      </c>
      <c r="K317" s="8">
        <v>0</v>
      </c>
      <c r="L317" s="8">
        <v>99501714</v>
      </c>
      <c r="M317" s="8">
        <v>99501714</v>
      </c>
      <c r="N317" s="8">
        <v>0</v>
      </c>
      <c r="O317" s="8">
        <v>99501714</v>
      </c>
      <c r="P317" s="8">
        <v>0</v>
      </c>
      <c r="Q317" s="8">
        <v>99501714</v>
      </c>
    </row>
    <row r="318" spans="1:17">
      <c r="A318" s="4" t="s">
        <v>85</v>
      </c>
      <c r="B318" s="4" t="s">
        <v>129</v>
      </c>
      <c r="C318" s="4" t="s">
        <v>655</v>
      </c>
      <c r="D318" s="4" t="s">
        <v>130</v>
      </c>
      <c r="E318" s="4" t="s">
        <v>475</v>
      </c>
      <c r="F318" s="4" t="s">
        <v>476</v>
      </c>
      <c r="G318" s="7" t="s">
        <v>477</v>
      </c>
      <c r="H318" s="8">
        <v>17559126</v>
      </c>
      <c r="I318" s="8">
        <v>0</v>
      </c>
      <c r="J318" s="8">
        <v>17559126</v>
      </c>
      <c r="K318" s="8">
        <v>0</v>
      </c>
      <c r="L318" s="8">
        <v>17559126</v>
      </c>
      <c r="M318" s="8">
        <v>17559126</v>
      </c>
      <c r="N318" s="8">
        <v>0</v>
      </c>
      <c r="O318" s="8">
        <v>17559126</v>
      </c>
      <c r="P318" s="8">
        <v>0</v>
      </c>
      <c r="Q318" s="8">
        <v>17559126</v>
      </c>
    </row>
    <row r="319" spans="1:17">
      <c r="A319" s="4" t="s">
        <v>85</v>
      </c>
      <c r="B319" s="4" t="s">
        <v>129</v>
      </c>
      <c r="C319" s="4" t="s">
        <v>655</v>
      </c>
      <c r="D319" s="4" t="s">
        <v>130</v>
      </c>
      <c r="E319" s="4" t="s">
        <v>475</v>
      </c>
      <c r="F319" s="4" t="s">
        <v>580</v>
      </c>
      <c r="G319" s="7" t="s">
        <v>581</v>
      </c>
      <c r="H319" s="8">
        <v>5853042</v>
      </c>
      <c r="I319" s="8">
        <v>0</v>
      </c>
      <c r="J319" s="8">
        <v>5853042</v>
      </c>
      <c r="K319" s="8">
        <v>0</v>
      </c>
      <c r="L319" s="8">
        <v>5853042</v>
      </c>
      <c r="M319" s="8">
        <v>5853042</v>
      </c>
      <c r="N319" s="8">
        <v>0</v>
      </c>
      <c r="O319" s="8">
        <v>5853042</v>
      </c>
      <c r="P319" s="8">
        <v>0</v>
      </c>
      <c r="Q319" s="8">
        <v>5853042</v>
      </c>
    </row>
    <row r="320" spans="1:17">
      <c r="A320" s="4" t="s">
        <v>85</v>
      </c>
      <c r="B320" s="4" t="s">
        <v>129</v>
      </c>
      <c r="C320" s="4" t="s">
        <v>655</v>
      </c>
      <c r="D320" s="4" t="s">
        <v>130</v>
      </c>
      <c r="E320" s="4" t="s">
        <v>475</v>
      </c>
      <c r="F320" s="4" t="s">
        <v>658</v>
      </c>
      <c r="G320" s="7" t="s">
        <v>659</v>
      </c>
      <c r="H320" s="8">
        <v>2926521</v>
      </c>
      <c r="I320" s="8">
        <v>0</v>
      </c>
      <c r="J320" s="8">
        <v>2926521</v>
      </c>
      <c r="K320" s="8">
        <v>0</v>
      </c>
      <c r="L320" s="8">
        <v>2926521</v>
      </c>
      <c r="M320" s="8">
        <v>2926521</v>
      </c>
      <c r="N320" s="8">
        <v>0</v>
      </c>
      <c r="O320" s="8">
        <v>2926521</v>
      </c>
      <c r="P320" s="8">
        <v>0</v>
      </c>
      <c r="Q320" s="8">
        <v>2926521</v>
      </c>
    </row>
    <row r="321" spans="1:17" ht="31.2">
      <c r="A321" s="4" t="s">
        <v>85</v>
      </c>
      <c r="B321" s="4" t="s">
        <v>129</v>
      </c>
      <c r="C321" s="4" t="s">
        <v>655</v>
      </c>
      <c r="D321" s="4" t="s">
        <v>130</v>
      </c>
      <c r="E321" s="4" t="s">
        <v>521</v>
      </c>
      <c r="F321" s="4" t="s">
        <v>68</v>
      </c>
      <c r="G321" s="7" t="s">
        <v>522</v>
      </c>
      <c r="H321" s="8">
        <v>2349648</v>
      </c>
      <c r="I321" s="8">
        <v>0</v>
      </c>
      <c r="J321" s="8">
        <v>2349648</v>
      </c>
      <c r="K321" s="8">
        <v>0</v>
      </c>
      <c r="L321" s="8">
        <v>2349648</v>
      </c>
      <c r="M321" s="8">
        <v>2349648</v>
      </c>
      <c r="N321" s="8">
        <v>0</v>
      </c>
      <c r="O321" s="8">
        <v>2349648</v>
      </c>
      <c r="P321" s="8">
        <v>0</v>
      </c>
      <c r="Q321" s="8">
        <v>2349648</v>
      </c>
    </row>
    <row r="322" spans="1:17">
      <c r="A322" s="4" t="s">
        <v>85</v>
      </c>
      <c r="B322" s="4" t="s">
        <v>129</v>
      </c>
      <c r="C322" s="4" t="s">
        <v>655</v>
      </c>
      <c r="D322" s="4" t="s">
        <v>130</v>
      </c>
      <c r="E322" s="4" t="s">
        <v>521</v>
      </c>
      <c r="F322" s="4" t="s">
        <v>523</v>
      </c>
      <c r="G322" s="7" t="s">
        <v>524</v>
      </c>
      <c r="H322" s="8">
        <v>2349648</v>
      </c>
      <c r="I322" s="8">
        <v>0</v>
      </c>
      <c r="J322" s="8">
        <v>2349648</v>
      </c>
      <c r="K322" s="8">
        <v>0</v>
      </c>
      <c r="L322" s="8">
        <v>2349648</v>
      </c>
      <c r="M322" s="8">
        <v>2349648</v>
      </c>
      <c r="N322" s="8">
        <v>0</v>
      </c>
      <c r="O322" s="8">
        <v>2349648</v>
      </c>
      <c r="P322" s="8">
        <v>0</v>
      </c>
      <c r="Q322" s="8">
        <v>2349648</v>
      </c>
    </row>
    <row r="323" spans="1:17" ht="31.2">
      <c r="A323" s="4" t="s">
        <v>85</v>
      </c>
      <c r="B323" s="4" t="s">
        <v>129</v>
      </c>
      <c r="C323" s="4" t="s">
        <v>655</v>
      </c>
      <c r="D323" s="4" t="s">
        <v>130</v>
      </c>
      <c r="E323" s="4" t="s">
        <v>527</v>
      </c>
      <c r="F323" s="4" t="s">
        <v>68</v>
      </c>
      <c r="G323" s="7" t="s">
        <v>528</v>
      </c>
      <c r="H323" s="8">
        <v>834400</v>
      </c>
      <c r="I323" s="8">
        <v>0</v>
      </c>
      <c r="J323" s="8">
        <v>834400</v>
      </c>
      <c r="K323" s="8">
        <v>0</v>
      </c>
      <c r="L323" s="8">
        <v>834400</v>
      </c>
      <c r="M323" s="8">
        <v>834400</v>
      </c>
      <c r="N323" s="8">
        <v>0</v>
      </c>
      <c r="O323" s="8">
        <v>834400</v>
      </c>
      <c r="P323" s="8">
        <v>0</v>
      </c>
      <c r="Q323" s="8">
        <v>834400</v>
      </c>
    </row>
    <row r="324" spans="1:17" ht="62.4">
      <c r="A324" s="4" t="s">
        <v>85</v>
      </c>
      <c r="B324" s="4" t="s">
        <v>129</v>
      </c>
      <c r="C324" s="4" t="s">
        <v>655</v>
      </c>
      <c r="D324" s="4" t="s">
        <v>130</v>
      </c>
      <c r="E324" s="4" t="s">
        <v>527</v>
      </c>
      <c r="F324" s="4" t="s">
        <v>607</v>
      </c>
      <c r="G324" s="7" t="s">
        <v>608</v>
      </c>
      <c r="H324" s="8">
        <v>834400</v>
      </c>
      <c r="I324" s="8">
        <v>0</v>
      </c>
      <c r="J324" s="8">
        <v>834400</v>
      </c>
      <c r="K324" s="8">
        <v>0</v>
      </c>
      <c r="L324" s="8">
        <v>834400</v>
      </c>
      <c r="M324" s="8">
        <v>834400</v>
      </c>
      <c r="N324" s="8">
        <v>0</v>
      </c>
      <c r="O324" s="8">
        <v>834400</v>
      </c>
      <c r="P324" s="8">
        <v>0</v>
      </c>
      <c r="Q324" s="8">
        <v>834400</v>
      </c>
    </row>
    <row r="325" spans="1:17" ht="31.2">
      <c r="A325" s="4" t="s">
        <v>85</v>
      </c>
      <c r="B325" s="4" t="s">
        <v>129</v>
      </c>
      <c r="C325" s="4" t="s">
        <v>655</v>
      </c>
      <c r="D325" s="4" t="s">
        <v>130</v>
      </c>
      <c r="E325" s="4" t="s">
        <v>491</v>
      </c>
      <c r="F325" s="4" t="s">
        <v>68</v>
      </c>
      <c r="G325" s="7" t="s">
        <v>492</v>
      </c>
      <c r="H325" s="8">
        <v>9164000</v>
      </c>
      <c r="I325" s="8">
        <v>0</v>
      </c>
      <c r="J325" s="8">
        <v>9164000</v>
      </c>
      <c r="K325" s="8">
        <v>0</v>
      </c>
      <c r="L325" s="8">
        <v>9164000</v>
      </c>
      <c r="M325" s="8">
        <v>9164000</v>
      </c>
      <c r="N325" s="8">
        <v>0</v>
      </c>
      <c r="O325" s="8">
        <v>9164000</v>
      </c>
      <c r="P325" s="8">
        <v>0</v>
      </c>
      <c r="Q325" s="8">
        <v>9164000</v>
      </c>
    </row>
    <row r="326" spans="1:17">
      <c r="A326" s="4" t="s">
        <v>85</v>
      </c>
      <c r="B326" s="4" t="s">
        <v>129</v>
      </c>
      <c r="C326" s="4" t="s">
        <v>655</v>
      </c>
      <c r="D326" s="4" t="s">
        <v>130</v>
      </c>
      <c r="E326" s="4" t="s">
        <v>491</v>
      </c>
      <c r="F326" s="4" t="s">
        <v>493</v>
      </c>
      <c r="G326" s="7" t="s">
        <v>31</v>
      </c>
      <c r="H326" s="8">
        <v>9164000</v>
      </c>
      <c r="I326" s="8">
        <v>0</v>
      </c>
      <c r="J326" s="8">
        <v>9164000</v>
      </c>
      <c r="K326" s="8">
        <v>0</v>
      </c>
      <c r="L326" s="8">
        <v>9164000</v>
      </c>
      <c r="M326" s="8">
        <v>9164000</v>
      </c>
      <c r="N326" s="8">
        <v>0</v>
      </c>
      <c r="O326" s="8">
        <v>9164000</v>
      </c>
      <c r="P326" s="8">
        <v>0</v>
      </c>
      <c r="Q326" s="8">
        <v>9164000</v>
      </c>
    </row>
    <row r="327" spans="1:17">
      <c r="A327" s="4" t="s">
        <v>85</v>
      </c>
      <c r="B327" s="4" t="s">
        <v>129</v>
      </c>
      <c r="C327" s="4" t="s">
        <v>655</v>
      </c>
      <c r="D327" s="4" t="s">
        <v>130</v>
      </c>
      <c r="E327" s="4" t="s">
        <v>543</v>
      </c>
      <c r="F327" s="4" t="s">
        <v>68</v>
      </c>
      <c r="G327" s="7" t="s">
        <v>544</v>
      </c>
      <c r="H327" s="8">
        <v>29000000</v>
      </c>
      <c r="I327" s="8">
        <v>0</v>
      </c>
      <c r="J327" s="8">
        <v>29000000</v>
      </c>
      <c r="K327" s="8">
        <v>0</v>
      </c>
      <c r="L327" s="8">
        <v>29000000</v>
      </c>
      <c r="M327" s="8">
        <v>29000000</v>
      </c>
      <c r="N327" s="8">
        <v>0</v>
      </c>
      <c r="O327" s="8">
        <v>29000000</v>
      </c>
      <c r="P327" s="8">
        <v>0</v>
      </c>
      <c r="Q327" s="8">
        <v>29000000</v>
      </c>
    </row>
    <row r="328" spans="1:17" ht="31.2">
      <c r="A328" s="4" t="s">
        <v>85</v>
      </c>
      <c r="B328" s="4" t="s">
        <v>129</v>
      </c>
      <c r="C328" s="4" t="s">
        <v>655</v>
      </c>
      <c r="D328" s="4" t="s">
        <v>130</v>
      </c>
      <c r="E328" s="4" t="s">
        <v>543</v>
      </c>
      <c r="F328" s="4" t="s">
        <v>545</v>
      </c>
      <c r="G328" s="7" t="s">
        <v>546</v>
      </c>
      <c r="H328" s="8">
        <v>29000000</v>
      </c>
      <c r="I328" s="8">
        <v>0</v>
      </c>
      <c r="J328" s="8">
        <v>29000000</v>
      </c>
      <c r="K328" s="8">
        <v>0</v>
      </c>
      <c r="L328" s="8">
        <v>29000000</v>
      </c>
      <c r="M328" s="8">
        <v>29000000</v>
      </c>
      <c r="N328" s="8">
        <v>0</v>
      </c>
      <c r="O328" s="8">
        <v>29000000</v>
      </c>
      <c r="P328" s="8">
        <v>0</v>
      </c>
      <c r="Q328" s="8">
        <v>29000000</v>
      </c>
    </row>
    <row r="329" spans="1:17" ht="31.2">
      <c r="A329" s="4" t="s">
        <v>85</v>
      </c>
      <c r="B329" s="4" t="s">
        <v>91</v>
      </c>
      <c r="C329" s="4" t="s">
        <v>68</v>
      </c>
      <c r="D329" s="4" t="s">
        <v>68</v>
      </c>
      <c r="E329" s="4" t="s">
        <v>68</v>
      </c>
      <c r="F329" s="4" t="s">
        <v>68</v>
      </c>
      <c r="G329" s="7" t="s">
        <v>369</v>
      </c>
      <c r="H329" s="8">
        <v>8217106752</v>
      </c>
      <c r="I329" s="8">
        <v>0</v>
      </c>
      <c r="J329" s="8">
        <v>8217106752</v>
      </c>
      <c r="K329" s="8">
        <v>0</v>
      </c>
      <c r="L329" s="8">
        <v>8217106752</v>
      </c>
      <c r="M329" s="8">
        <v>8217106752</v>
      </c>
      <c r="N329" s="8">
        <v>0</v>
      </c>
      <c r="O329" s="8">
        <v>8217106752</v>
      </c>
      <c r="P329" s="8">
        <v>0</v>
      </c>
      <c r="Q329" s="8">
        <v>8217106752</v>
      </c>
    </row>
    <row r="330" spans="1:17">
      <c r="A330" s="4" t="s">
        <v>85</v>
      </c>
      <c r="B330" s="4" t="s">
        <v>91</v>
      </c>
      <c r="C330" s="4" t="s">
        <v>474</v>
      </c>
      <c r="D330" s="4" t="s">
        <v>68</v>
      </c>
      <c r="E330" s="4" t="s">
        <v>68</v>
      </c>
      <c r="F330" s="4" t="s">
        <v>68</v>
      </c>
      <c r="G330" s="7" t="s">
        <v>63</v>
      </c>
      <c r="H330" s="8">
        <v>187403800</v>
      </c>
      <c r="I330" s="8">
        <v>0</v>
      </c>
      <c r="J330" s="8">
        <v>187403800</v>
      </c>
      <c r="K330" s="8">
        <v>0</v>
      </c>
      <c r="L330" s="8">
        <v>187403800</v>
      </c>
      <c r="M330" s="8">
        <v>187403800</v>
      </c>
      <c r="N330" s="8">
        <v>0</v>
      </c>
      <c r="O330" s="8">
        <v>187403800</v>
      </c>
      <c r="P330" s="8">
        <v>0</v>
      </c>
      <c r="Q330" s="8">
        <v>187403800</v>
      </c>
    </row>
    <row r="331" spans="1:17">
      <c r="A331" s="4" t="s">
        <v>85</v>
      </c>
      <c r="B331" s="4" t="s">
        <v>91</v>
      </c>
      <c r="C331" s="4" t="s">
        <v>474</v>
      </c>
      <c r="D331" s="4" t="s">
        <v>93</v>
      </c>
      <c r="E331" s="4" t="s">
        <v>68</v>
      </c>
      <c r="F331" s="4" t="s">
        <v>68</v>
      </c>
      <c r="G331" s="7" t="s">
        <v>63</v>
      </c>
      <c r="H331" s="8">
        <v>187403800</v>
      </c>
      <c r="I331" s="8">
        <v>0</v>
      </c>
      <c r="J331" s="8">
        <v>187403800</v>
      </c>
      <c r="K331" s="8">
        <v>0</v>
      </c>
      <c r="L331" s="8">
        <v>187403800</v>
      </c>
      <c r="M331" s="8">
        <v>187403800</v>
      </c>
      <c r="N331" s="8">
        <v>0</v>
      </c>
      <c r="O331" s="8">
        <v>187403800</v>
      </c>
      <c r="P331" s="8">
        <v>0</v>
      </c>
      <c r="Q331" s="8">
        <v>187403800</v>
      </c>
    </row>
    <row r="332" spans="1:17" ht="31.2">
      <c r="A332" s="4" t="s">
        <v>85</v>
      </c>
      <c r="B332" s="4" t="s">
        <v>91</v>
      </c>
      <c r="C332" s="4" t="s">
        <v>474</v>
      </c>
      <c r="D332" s="4" t="s">
        <v>93</v>
      </c>
      <c r="E332" s="4" t="s">
        <v>478</v>
      </c>
      <c r="F332" s="4" t="s">
        <v>68</v>
      </c>
      <c r="G332" s="7" t="s">
        <v>479</v>
      </c>
      <c r="H332" s="8">
        <v>82414800</v>
      </c>
      <c r="I332" s="8">
        <v>0</v>
      </c>
      <c r="J332" s="8">
        <v>82414800</v>
      </c>
      <c r="K332" s="8">
        <v>0</v>
      </c>
      <c r="L332" s="8">
        <v>82414800</v>
      </c>
      <c r="M332" s="8">
        <v>82414800</v>
      </c>
      <c r="N332" s="8">
        <v>0</v>
      </c>
      <c r="O332" s="8">
        <v>82414800</v>
      </c>
      <c r="P332" s="8">
        <v>0</v>
      </c>
      <c r="Q332" s="8">
        <v>82414800</v>
      </c>
    </row>
    <row r="333" spans="1:17">
      <c r="A333" s="4" t="s">
        <v>85</v>
      </c>
      <c r="B333" s="4" t="s">
        <v>91</v>
      </c>
      <c r="C333" s="4" t="s">
        <v>474</v>
      </c>
      <c r="D333" s="4" t="s">
        <v>93</v>
      </c>
      <c r="E333" s="4" t="s">
        <v>478</v>
      </c>
      <c r="F333" s="4" t="s">
        <v>480</v>
      </c>
      <c r="G333" s="7" t="s">
        <v>31</v>
      </c>
      <c r="H333" s="8">
        <v>82414800</v>
      </c>
      <c r="I333" s="8">
        <v>0</v>
      </c>
      <c r="J333" s="8">
        <v>82414800</v>
      </c>
      <c r="K333" s="8">
        <v>0</v>
      </c>
      <c r="L333" s="8">
        <v>82414800</v>
      </c>
      <c r="M333" s="8">
        <v>82414800</v>
      </c>
      <c r="N333" s="8">
        <v>0</v>
      </c>
      <c r="O333" s="8">
        <v>82414800</v>
      </c>
      <c r="P333" s="8">
        <v>0</v>
      </c>
      <c r="Q333" s="8">
        <v>82414800</v>
      </c>
    </row>
    <row r="334" spans="1:17">
      <c r="A334" s="4" t="s">
        <v>85</v>
      </c>
      <c r="B334" s="4" t="s">
        <v>91</v>
      </c>
      <c r="C334" s="4" t="s">
        <v>474</v>
      </c>
      <c r="D334" s="4" t="s">
        <v>93</v>
      </c>
      <c r="E334" s="4" t="s">
        <v>531</v>
      </c>
      <c r="F334" s="4" t="s">
        <v>68</v>
      </c>
      <c r="G334" s="7" t="s">
        <v>532</v>
      </c>
      <c r="H334" s="8">
        <v>9380000</v>
      </c>
      <c r="I334" s="8">
        <v>0</v>
      </c>
      <c r="J334" s="8">
        <v>9380000</v>
      </c>
      <c r="K334" s="8">
        <v>0</v>
      </c>
      <c r="L334" s="8">
        <v>9380000</v>
      </c>
      <c r="M334" s="8">
        <v>9380000</v>
      </c>
      <c r="N334" s="8">
        <v>0</v>
      </c>
      <c r="O334" s="8">
        <v>9380000</v>
      </c>
      <c r="P334" s="8">
        <v>0</v>
      </c>
      <c r="Q334" s="8">
        <v>9380000</v>
      </c>
    </row>
    <row r="335" spans="1:17">
      <c r="A335" s="4" t="s">
        <v>85</v>
      </c>
      <c r="B335" s="4" t="s">
        <v>91</v>
      </c>
      <c r="C335" s="4" t="s">
        <v>474</v>
      </c>
      <c r="D335" s="4" t="s">
        <v>93</v>
      </c>
      <c r="E335" s="4" t="s">
        <v>531</v>
      </c>
      <c r="F335" s="4" t="s">
        <v>533</v>
      </c>
      <c r="G335" s="7" t="s">
        <v>534</v>
      </c>
      <c r="H335" s="8">
        <v>9380000</v>
      </c>
      <c r="I335" s="8">
        <v>0</v>
      </c>
      <c r="J335" s="8">
        <v>9380000</v>
      </c>
      <c r="K335" s="8">
        <v>0</v>
      </c>
      <c r="L335" s="8">
        <v>9380000</v>
      </c>
      <c r="M335" s="8">
        <v>9380000</v>
      </c>
      <c r="N335" s="8">
        <v>0</v>
      </c>
      <c r="O335" s="8">
        <v>9380000</v>
      </c>
      <c r="P335" s="8">
        <v>0</v>
      </c>
      <c r="Q335" s="8">
        <v>9380000</v>
      </c>
    </row>
    <row r="336" spans="1:17">
      <c r="A336" s="4" t="s">
        <v>85</v>
      </c>
      <c r="B336" s="4" t="s">
        <v>91</v>
      </c>
      <c r="C336" s="4" t="s">
        <v>474</v>
      </c>
      <c r="D336" s="4" t="s">
        <v>93</v>
      </c>
      <c r="E336" s="4" t="s">
        <v>615</v>
      </c>
      <c r="F336" s="4" t="s">
        <v>68</v>
      </c>
      <c r="G336" s="7" t="s">
        <v>616</v>
      </c>
      <c r="H336" s="8">
        <v>8000000</v>
      </c>
      <c r="I336" s="8">
        <v>0</v>
      </c>
      <c r="J336" s="8">
        <v>8000000</v>
      </c>
      <c r="K336" s="8">
        <v>0</v>
      </c>
      <c r="L336" s="8">
        <v>8000000</v>
      </c>
      <c r="M336" s="8">
        <v>8000000</v>
      </c>
      <c r="N336" s="8">
        <v>0</v>
      </c>
      <c r="O336" s="8">
        <v>8000000</v>
      </c>
      <c r="P336" s="8">
        <v>0</v>
      </c>
      <c r="Q336" s="8">
        <v>8000000</v>
      </c>
    </row>
    <row r="337" spans="1:17">
      <c r="A337" s="4" t="s">
        <v>85</v>
      </c>
      <c r="B337" s="4" t="s">
        <v>91</v>
      </c>
      <c r="C337" s="4" t="s">
        <v>474</v>
      </c>
      <c r="D337" s="4" t="s">
        <v>93</v>
      </c>
      <c r="E337" s="4" t="s">
        <v>615</v>
      </c>
      <c r="F337" s="4" t="s">
        <v>648</v>
      </c>
      <c r="G337" s="7" t="s">
        <v>649</v>
      </c>
      <c r="H337" s="8">
        <v>8000000</v>
      </c>
      <c r="I337" s="8">
        <v>0</v>
      </c>
      <c r="J337" s="8">
        <v>8000000</v>
      </c>
      <c r="K337" s="8">
        <v>0</v>
      </c>
      <c r="L337" s="8">
        <v>8000000</v>
      </c>
      <c r="M337" s="8">
        <v>8000000</v>
      </c>
      <c r="N337" s="8">
        <v>0</v>
      </c>
      <c r="O337" s="8">
        <v>8000000</v>
      </c>
      <c r="P337" s="8">
        <v>0</v>
      </c>
      <c r="Q337" s="8">
        <v>8000000</v>
      </c>
    </row>
    <row r="338" spans="1:17">
      <c r="A338" s="4" t="s">
        <v>85</v>
      </c>
      <c r="B338" s="4" t="s">
        <v>91</v>
      </c>
      <c r="C338" s="4" t="s">
        <v>474</v>
      </c>
      <c r="D338" s="4" t="s">
        <v>93</v>
      </c>
      <c r="E338" s="4" t="s">
        <v>494</v>
      </c>
      <c r="F338" s="4" t="s">
        <v>68</v>
      </c>
      <c r="G338" s="7" t="s">
        <v>31</v>
      </c>
      <c r="H338" s="8">
        <v>87609000</v>
      </c>
      <c r="I338" s="8">
        <v>0</v>
      </c>
      <c r="J338" s="8">
        <v>87609000</v>
      </c>
      <c r="K338" s="8">
        <v>0</v>
      </c>
      <c r="L338" s="8">
        <v>87609000</v>
      </c>
      <c r="M338" s="8">
        <v>87609000</v>
      </c>
      <c r="N338" s="8">
        <v>0</v>
      </c>
      <c r="O338" s="8">
        <v>87609000</v>
      </c>
      <c r="P338" s="8">
        <v>0</v>
      </c>
      <c r="Q338" s="8">
        <v>87609000</v>
      </c>
    </row>
    <row r="339" spans="1:17">
      <c r="A339" s="4" t="s">
        <v>85</v>
      </c>
      <c r="B339" s="4" t="s">
        <v>91</v>
      </c>
      <c r="C339" s="4" t="s">
        <v>474</v>
      </c>
      <c r="D339" s="4" t="s">
        <v>93</v>
      </c>
      <c r="E339" s="4" t="s">
        <v>494</v>
      </c>
      <c r="F339" s="4" t="s">
        <v>495</v>
      </c>
      <c r="G339" s="7" t="s">
        <v>496</v>
      </c>
      <c r="H339" s="8">
        <v>87609000</v>
      </c>
      <c r="I339" s="8">
        <v>0</v>
      </c>
      <c r="J339" s="8">
        <v>87609000</v>
      </c>
      <c r="K339" s="8">
        <v>0</v>
      </c>
      <c r="L339" s="8">
        <v>87609000</v>
      </c>
      <c r="M339" s="8">
        <v>87609000</v>
      </c>
      <c r="N339" s="8">
        <v>0</v>
      </c>
      <c r="O339" s="8">
        <v>87609000</v>
      </c>
      <c r="P339" s="8">
        <v>0</v>
      </c>
      <c r="Q339" s="8">
        <v>87609000</v>
      </c>
    </row>
    <row r="340" spans="1:17" ht="31.2">
      <c r="A340" s="4" t="s">
        <v>85</v>
      </c>
      <c r="B340" s="4" t="s">
        <v>91</v>
      </c>
      <c r="C340" s="4" t="s">
        <v>660</v>
      </c>
      <c r="D340" s="4" t="s">
        <v>68</v>
      </c>
      <c r="E340" s="4" t="s">
        <v>68</v>
      </c>
      <c r="F340" s="4" t="s">
        <v>68</v>
      </c>
      <c r="G340" s="7" t="s">
        <v>661</v>
      </c>
      <c r="H340" s="8">
        <v>570710000</v>
      </c>
      <c r="I340" s="8">
        <v>0</v>
      </c>
      <c r="J340" s="8">
        <v>570710000</v>
      </c>
      <c r="K340" s="8">
        <v>0</v>
      </c>
      <c r="L340" s="8">
        <v>570710000</v>
      </c>
      <c r="M340" s="8">
        <v>570710000</v>
      </c>
      <c r="N340" s="8">
        <v>0</v>
      </c>
      <c r="O340" s="8">
        <v>570710000</v>
      </c>
      <c r="P340" s="8">
        <v>0</v>
      </c>
      <c r="Q340" s="8">
        <v>570710000</v>
      </c>
    </row>
    <row r="341" spans="1:17" ht="31.2">
      <c r="A341" s="4" t="s">
        <v>85</v>
      </c>
      <c r="B341" s="4" t="s">
        <v>91</v>
      </c>
      <c r="C341" s="4" t="s">
        <v>660</v>
      </c>
      <c r="D341" s="4" t="s">
        <v>94</v>
      </c>
      <c r="E341" s="4" t="s">
        <v>68</v>
      </c>
      <c r="F341" s="4" t="s">
        <v>68</v>
      </c>
      <c r="G341" s="7" t="s">
        <v>661</v>
      </c>
      <c r="H341" s="8">
        <v>570710000</v>
      </c>
      <c r="I341" s="8">
        <v>0</v>
      </c>
      <c r="J341" s="8">
        <v>570710000</v>
      </c>
      <c r="K341" s="8">
        <v>0</v>
      </c>
      <c r="L341" s="8">
        <v>570710000</v>
      </c>
      <c r="M341" s="8">
        <v>570710000</v>
      </c>
      <c r="N341" s="8">
        <v>0</v>
      </c>
      <c r="O341" s="8">
        <v>570710000</v>
      </c>
      <c r="P341" s="8">
        <v>0</v>
      </c>
      <c r="Q341" s="8">
        <v>570710000</v>
      </c>
    </row>
    <row r="342" spans="1:17">
      <c r="A342" s="4" t="s">
        <v>85</v>
      </c>
      <c r="B342" s="4" t="s">
        <v>91</v>
      </c>
      <c r="C342" s="4" t="s">
        <v>660</v>
      </c>
      <c r="D342" s="4" t="s">
        <v>94</v>
      </c>
      <c r="E342" s="4" t="s">
        <v>475</v>
      </c>
      <c r="F342" s="4" t="s">
        <v>68</v>
      </c>
      <c r="G342" s="7" t="s">
        <v>59</v>
      </c>
      <c r="H342" s="8">
        <v>37554000</v>
      </c>
      <c r="I342" s="8">
        <v>0</v>
      </c>
      <c r="J342" s="8">
        <v>37554000</v>
      </c>
      <c r="K342" s="8">
        <v>0</v>
      </c>
      <c r="L342" s="8">
        <v>37554000</v>
      </c>
      <c r="M342" s="8">
        <v>37554000</v>
      </c>
      <c r="N342" s="8">
        <v>0</v>
      </c>
      <c r="O342" s="8">
        <v>37554000</v>
      </c>
      <c r="P342" s="8">
        <v>0</v>
      </c>
      <c r="Q342" s="8">
        <v>37554000</v>
      </c>
    </row>
    <row r="343" spans="1:17">
      <c r="A343" s="4" t="s">
        <v>85</v>
      </c>
      <c r="B343" s="4" t="s">
        <v>91</v>
      </c>
      <c r="C343" s="4" t="s">
        <v>660</v>
      </c>
      <c r="D343" s="4" t="s">
        <v>94</v>
      </c>
      <c r="E343" s="4" t="s">
        <v>475</v>
      </c>
      <c r="F343" s="4" t="s">
        <v>517</v>
      </c>
      <c r="G343" s="7" t="s">
        <v>518</v>
      </c>
      <c r="H343" s="8">
        <v>37554000</v>
      </c>
      <c r="I343" s="8">
        <v>0</v>
      </c>
      <c r="J343" s="8">
        <v>37554000</v>
      </c>
      <c r="K343" s="8">
        <v>0</v>
      </c>
      <c r="L343" s="8">
        <v>37554000</v>
      </c>
      <c r="M343" s="8">
        <v>37554000</v>
      </c>
      <c r="N343" s="8">
        <v>0</v>
      </c>
      <c r="O343" s="8">
        <v>37554000</v>
      </c>
      <c r="P343" s="8">
        <v>0</v>
      </c>
      <c r="Q343" s="8">
        <v>37554000</v>
      </c>
    </row>
    <row r="344" spans="1:17" ht="31.2">
      <c r="A344" s="4" t="s">
        <v>85</v>
      </c>
      <c r="B344" s="4" t="s">
        <v>91</v>
      </c>
      <c r="C344" s="4" t="s">
        <v>660</v>
      </c>
      <c r="D344" s="4" t="s">
        <v>94</v>
      </c>
      <c r="E344" s="4" t="s">
        <v>478</v>
      </c>
      <c r="F344" s="4" t="s">
        <v>68</v>
      </c>
      <c r="G344" s="7" t="s">
        <v>479</v>
      </c>
      <c r="H344" s="8">
        <v>413406000</v>
      </c>
      <c r="I344" s="8">
        <v>0</v>
      </c>
      <c r="J344" s="8">
        <v>413406000</v>
      </c>
      <c r="K344" s="8">
        <v>0</v>
      </c>
      <c r="L344" s="8">
        <v>413406000</v>
      </c>
      <c r="M344" s="8">
        <v>413406000</v>
      </c>
      <c r="N344" s="8">
        <v>0</v>
      </c>
      <c r="O344" s="8">
        <v>413406000</v>
      </c>
      <c r="P344" s="8">
        <v>0</v>
      </c>
      <c r="Q344" s="8">
        <v>413406000</v>
      </c>
    </row>
    <row r="345" spans="1:17">
      <c r="A345" s="4" t="s">
        <v>85</v>
      </c>
      <c r="B345" s="4" t="s">
        <v>91</v>
      </c>
      <c r="C345" s="4" t="s">
        <v>660</v>
      </c>
      <c r="D345" s="4" t="s">
        <v>94</v>
      </c>
      <c r="E345" s="4" t="s">
        <v>478</v>
      </c>
      <c r="F345" s="4" t="s">
        <v>480</v>
      </c>
      <c r="G345" s="7" t="s">
        <v>31</v>
      </c>
      <c r="H345" s="8">
        <v>413406000</v>
      </c>
      <c r="I345" s="8">
        <v>0</v>
      </c>
      <c r="J345" s="8">
        <v>413406000</v>
      </c>
      <c r="K345" s="8">
        <v>0</v>
      </c>
      <c r="L345" s="8">
        <v>413406000</v>
      </c>
      <c r="M345" s="8">
        <v>413406000</v>
      </c>
      <c r="N345" s="8">
        <v>0</v>
      </c>
      <c r="O345" s="8">
        <v>413406000</v>
      </c>
      <c r="P345" s="8">
        <v>0</v>
      </c>
      <c r="Q345" s="8">
        <v>413406000</v>
      </c>
    </row>
    <row r="346" spans="1:17" ht="31.2">
      <c r="A346" s="4" t="s">
        <v>85</v>
      </c>
      <c r="B346" s="4" t="s">
        <v>91</v>
      </c>
      <c r="C346" s="4" t="s">
        <v>660</v>
      </c>
      <c r="D346" s="4" t="s">
        <v>94</v>
      </c>
      <c r="E346" s="4" t="s">
        <v>527</v>
      </c>
      <c r="F346" s="4" t="s">
        <v>68</v>
      </c>
      <c r="G346" s="7" t="s">
        <v>528</v>
      </c>
      <c r="H346" s="8">
        <v>119750000</v>
      </c>
      <c r="I346" s="8">
        <v>0</v>
      </c>
      <c r="J346" s="8">
        <v>119750000</v>
      </c>
      <c r="K346" s="8">
        <v>0</v>
      </c>
      <c r="L346" s="8">
        <v>119750000</v>
      </c>
      <c r="M346" s="8">
        <v>119750000</v>
      </c>
      <c r="N346" s="8">
        <v>0</v>
      </c>
      <c r="O346" s="8">
        <v>119750000</v>
      </c>
      <c r="P346" s="8">
        <v>0</v>
      </c>
      <c r="Q346" s="8">
        <v>119750000</v>
      </c>
    </row>
    <row r="347" spans="1:17">
      <c r="A347" s="4" t="s">
        <v>85</v>
      </c>
      <c r="B347" s="4" t="s">
        <v>91</v>
      </c>
      <c r="C347" s="4" t="s">
        <v>660</v>
      </c>
      <c r="D347" s="4" t="s">
        <v>94</v>
      </c>
      <c r="E347" s="4" t="s">
        <v>527</v>
      </c>
      <c r="F347" s="4" t="s">
        <v>662</v>
      </c>
      <c r="G347" s="7" t="s">
        <v>663</v>
      </c>
      <c r="H347" s="8">
        <v>119750000</v>
      </c>
      <c r="I347" s="8">
        <v>0</v>
      </c>
      <c r="J347" s="8">
        <v>119750000</v>
      </c>
      <c r="K347" s="8">
        <v>0</v>
      </c>
      <c r="L347" s="8">
        <v>119750000</v>
      </c>
      <c r="M347" s="8">
        <v>119750000</v>
      </c>
      <c r="N347" s="8">
        <v>0</v>
      </c>
      <c r="O347" s="8">
        <v>119750000</v>
      </c>
      <c r="P347" s="8">
        <v>0</v>
      </c>
      <c r="Q347" s="8">
        <v>119750000</v>
      </c>
    </row>
    <row r="348" spans="1:17" ht="31.2">
      <c r="A348" s="4" t="s">
        <v>85</v>
      </c>
      <c r="B348" s="4" t="s">
        <v>91</v>
      </c>
      <c r="C348" s="4" t="s">
        <v>582</v>
      </c>
      <c r="D348" s="4" t="s">
        <v>68</v>
      </c>
      <c r="E348" s="4" t="s">
        <v>68</v>
      </c>
      <c r="F348" s="4" t="s">
        <v>68</v>
      </c>
      <c r="G348" s="7" t="s">
        <v>583</v>
      </c>
      <c r="H348" s="8">
        <v>958497000</v>
      </c>
      <c r="I348" s="8">
        <v>0</v>
      </c>
      <c r="J348" s="8">
        <v>958497000</v>
      </c>
      <c r="K348" s="8">
        <v>0</v>
      </c>
      <c r="L348" s="8">
        <v>958497000</v>
      </c>
      <c r="M348" s="8">
        <v>958497000</v>
      </c>
      <c r="N348" s="8">
        <v>0</v>
      </c>
      <c r="O348" s="8">
        <v>958497000</v>
      </c>
      <c r="P348" s="8">
        <v>0</v>
      </c>
      <c r="Q348" s="8">
        <v>958497000</v>
      </c>
    </row>
    <row r="349" spans="1:17">
      <c r="A349" s="4" t="s">
        <v>85</v>
      </c>
      <c r="B349" s="4" t="s">
        <v>91</v>
      </c>
      <c r="C349" s="4" t="s">
        <v>582</v>
      </c>
      <c r="D349" s="4" t="s">
        <v>89</v>
      </c>
      <c r="E349" s="4" t="s">
        <v>68</v>
      </c>
      <c r="F349" s="4" t="s">
        <v>68</v>
      </c>
      <c r="G349" s="7" t="s">
        <v>584</v>
      </c>
      <c r="H349" s="8">
        <v>98572000</v>
      </c>
      <c r="I349" s="8">
        <v>0</v>
      </c>
      <c r="J349" s="8">
        <v>98572000</v>
      </c>
      <c r="K349" s="8">
        <v>0</v>
      </c>
      <c r="L349" s="8">
        <v>98572000</v>
      </c>
      <c r="M349" s="8">
        <v>98572000</v>
      </c>
      <c r="N349" s="8">
        <v>0</v>
      </c>
      <c r="O349" s="8">
        <v>98572000</v>
      </c>
      <c r="P349" s="8">
        <v>0</v>
      </c>
      <c r="Q349" s="8">
        <v>98572000</v>
      </c>
    </row>
    <row r="350" spans="1:17">
      <c r="A350" s="4" t="s">
        <v>85</v>
      </c>
      <c r="B350" s="4" t="s">
        <v>91</v>
      </c>
      <c r="C350" s="4" t="s">
        <v>582</v>
      </c>
      <c r="D350" s="4" t="s">
        <v>89</v>
      </c>
      <c r="E350" s="4" t="s">
        <v>664</v>
      </c>
      <c r="F350" s="4" t="s">
        <v>68</v>
      </c>
      <c r="G350" s="7" t="s">
        <v>665</v>
      </c>
      <c r="H350" s="8">
        <v>61572000</v>
      </c>
      <c r="I350" s="8">
        <v>0</v>
      </c>
      <c r="J350" s="8">
        <v>61572000</v>
      </c>
      <c r="K350" s="8">
        <v>0</v>
      </c>
      <c r="L350" s="8">
        <v>61572000</v>
      </c>
      <c r="M350" s="8">
        <v>61572000</v>
      </c>
      <c r="N350" s="8">
        <v>0</v>
      </c>
      <c r="O350" s="8">
        <v>61572000</v>
      </c>
      <c r="P350" s="8">
        <v>0</v>
      </c>
      <c r="Q350" s="8">
        <v>61572000</v>
      </c>
    </row>
    <row r="351" spans="1:17" ht="31.2">
      <c r="A351" s="4" t="s">
        <v>85</v>
      </c>
      <c r="B351" s="4" t="s">
        <v>91</v>
      </c>
      <c r="C351" s="4" t="s">
        <v>582</v>
      </c>
      <c r="D351" s="4" t="s">
        <v>89</v>
      </c>
      <c r="E351" s="4" t="s">
        <v>664</v>
      </c>
      <c r="F351" s="4" t="s">
        <v>666</v>
      </c>
      <c r="G351" s="7" t="s">
        <v>667</v>
      </c>
      <c r="H351" s="8">
        <v>61572000</v>
      </c>
      <c r="I351" s="8">
        <v>0</v>
      </c>
      <c r="J351" s="8">
        <v>61572000</v>
      </c>
      <c r="K351" s="8">
        <v>0</v>
      </c>
      <c r="L351" s="8">
        <v>61572000</v>
      </c>
      <c r="M351" s="8">
        <v>61572000</v>
      </c>
      <c r="N351" s="8">
        <v>0</v>
      </c>
      <c r="O351" s="8">
        <v>61572000</v>
      </c>
      <c r="P351" s="8">
        <v>0</v>
      </c>
      <c r="Q351" s="8">
        <v>61572000</v>
      </c>
    </row>
    <row r="352" spans="1:17">
      <c r="A352" s="4" t="s">
        <v>85</v>
      </c>
      <c r="B352" s="4" t="s">
        <v>91</v>
      </c>
      <c r="C352" s="4" t="s">
        <v>582</v>
      </c>
      <c r="D352" s="4" t="s">
        <v>89</v>
      </c>
      <c r="E352" s="4" t="s">
        <v>668</v>
      </c>
      <c r="F352" s="4" t="s">
        <v>68</v>
      </c>
      <c r="G352" s="7" t="s">
        <v>534</v>
      </c>
      <c r="H352" s="8">
        <v>37000000</v>
      </c>
      <c r="I352" s="8">
        <v>0</v>
      </c>
      <c r="J352" s="8">
        <v>37000000</v>
      </c>
      <c r="K352" s="8">
        <v>0</v>
      </c>
      <c r="L352" s="8">
        <v>37000000</v>
      </c>
      <c r="M352" s="8">
        <v>37000000</v>
      </c>
      <c r="N352" s="8">
        <v>0</v>
      </c>
      <c r="O352" s="8">
        <v>37000000</v>
      </c>
      <c r="P352" s="8">
        <v>0</v>
      </c>
      <c r="Q352" s="8">
        <v>37000000</v>
      </c>
    </row>
    <row r="353" spans="1:17">
      <c r="A353" s="4" t="s">
        <v>85</v>
      </c>
      <c r="B353" s="4" t="s">
        <v>91</v>
      </c>
      <c r="C353" s="4" t="s">
        <v>582</v>
      </c>
      <c r="D353" s="4" t="s">
        <v>89</v>
      </c>
      <c r="E353" s="4" t="s">
        <v>668</v>
      </c>
      <c r="F353" s="4" t="s">
        <v>669</v>
      </c>
      <c r="G353" s="7" t="s">
        <v>670</v>
      </c>
      <c r="H353" s="8">
        <v>16567000</v>
      </c>
      <c r="I353" s="8">
        <v>0</v>
      </c>
      <c r="J353" s="8">
        <v>16567000</v>
      </c>
      <c r="K353" s="8">
        <v>0</v>
      </c>
      <c r="L353" s="8">
        <v>16567000</v>
      </c>
      <c r="M353" s="8">
        <v>16567000</v>
      </c>
      <c r="N353" s="8">
        <v>0</v>
      </c>
      <c r="O353" s="8">
        <v>16567000</v>
      </c>
      <c r="P353" s="8">
        <v>0</v>
      </c>
      <c r="Q353" s="8">
        <v>16567000</v>
      </c>
    </row>
    <row r="354" spans="1:17" ht="31.2">
      <c r="A354" s="4" t="s">
        <v>85</v>
      </c>
      <c r="B354" s="4" t="s">
        <v>91</v>
      </c>
      <c r="C354" s="4" t="s">
        <v>582</v>
      </c>
      <c r="D354" s="4" t="s">
        <v>89</v>
      </c>
      <c r="E354" s="4" t="s">
        <v>668</v>
      </c>
      <c r="F354" s="4" t="s">
        <v>671</v>
      </c>
      <c r="G354" s="7" t="s">
        <v>672</v>
      </c>
      <c r="H354" s="8">
        <v>20433000</v>
      </c>
      <c r="I354" s="8">
        <v>0</v>
      </c>
      <c r="J354" s="8">
        <v>20433000</v>
      </c>
      <c r="K354" s="8">
        <v>0</v>
      </c>
      <c r="L354" s="8">
        <v>20433000</v>
      </c>
      <c r="M354" s="8">
        <v>20433000</v>
      </c>
      <c r="N354" s="8">
        <v>0</v>
      </c>
      <c r="O354" s="8">
        <v>20433000</v>
      </c>
      <c r="P354" s="8">
        <v>0</v>
      </c>
      <c r="Q354" s="8">
        <v>20433000</v>
      </c>
    </row>
    <row r="355" spans="1:17">
      <c r="A355" s="4" t="s">
        <v>85</v>
      </c>
      <c r="B355" s="4" t="s">
        <v>91</v>
      </c>
      <c r="C355" s="4" t="s">
        <v>582</v>
      </c>
      <c r="D355" s="4" t="s">
        <v>81</v>
      </c>
      <c r="E355" s="4" t="s">
        <v>68</v>
      </c>
      <c r="F355" s="4" t="s">
        <v>68</v>
      </c>
      <c r="G355" s="7" t="s">
        <v>631</v>
      </c>
      <c r="H355" s="8">
        <v>161071000</v>
      </c>
      <c r="I355" s="8">
        <v>0</v>
      </c>
      <c r="J355" s="8">
        <v>161071000</v>
      </c>
      <c r="K355" s="8">
        <v>0</v>
      </c>
      <c r="L355" s="8">
        <v>161071000</v>
      </c>
      <c r="M355" s="8">
        <v>161071000</v>
      </c>
      <c r="N355" s="8">
        <v>0</v>
      </c>
      <c r="O355" s="8">
        <v>161071000</v>
      </c>
      <c r="P355" s="8">
        <v>0</v>
      </c>
      <c r="Q355" s="8">
        <v>161071000</v>
      </c>
    </row>
    <row r="356" spans="1:17">
      <c r="A356" s="4" t="s">
        <v>85</v>
      </c>
      <c r="B356" s="4" t="s">
        <v>91</v>
      </c>
      <c r="C356" s="4" t="s">
        <v>582</v>
      </c>
      <c r="D356" s="4" t="s">
        <v>81</v>
      </c>
      <c r="E356" s="4" t="s">
        <v>664</v>
      </c>
      <c r="F356" s="4" t="s">
        <v>68</v>
      </c>
      <c r="G356" s="7" t="s">
        <v>665</v>
      </c>
      <c r="H356" s="8">
        <v>93587000</v>
      </c>
      <c r="I356" s="8">
        <v>0</v>
      </c>
      <c r="J356" s="8">
        <v>93587000</v>
      </c>
      <c r="K356" s="8">
        <v>0</v>
      </c>
      <c r="L356" s="8">
        <v>93587000</v>
      </c>
      <c r="M356" s="8">
        <v>93587000</v>
      </c>
      <c r="N356" s="8">
        <v>0</v>
      </c>
      <c r="O356" s="8">
        <v>93587000</v>
      </c>
      <c r="P356" s="8">
        <v>0</v>
      </c>
      <c r="Q356" s="8">
        <v>93587000</v>
      </c>
    </row>
    <row r="357" spans="1:17" ht="31.2">
      <c r="A357" s="4" t="s">
        <v>85</v>
      </c>
      <c r="B357" s="4" t="s">
        <v>91</v>
      </c>
      <c r="C357" s="4" t="s">
        <v>582</v>
      </c>
      <c r="D357" s="4" t="s">
        <v>81</v>
      </c>
      <c r="E357" s="4" t="s">
        <v>664</v>
      </c>
      <c r="F357" s="4" t="s">
        <v>666</v>
      </c>
      <c r="G357" s="7" t="s">
        <v>667</v>
      </c>
      <c r="H357" s="8">
        <v>93587000</v>
      </c>
      <c r="I357" s="8">
        <v>0</v>
      </c>
      <c r="J357" s="8">
        <v>93587000</v>
      </c>
      <c r="K357" s="8">
        <v>0</v>
      </c>
      <c r="L357" s="8">
        <v>93587000</v>
      </c>
      <c r="M357" s="8">
        <v>93587000</v>
      </c>
      <c r="N357" s="8">
        <v>0</v>
      </c>
      <c r="O357" s="8">
        <v>93587000</v>
      </c>
      <c r="P357" s="8">
        <v>0</v>
      </c>
      <c r="Q357" s="8">
        <v>93587000</v>
      </c>
    </row>
    <row r="358" spans="1:17">
      <c r="A358" s="4" t="s">
        <v>85</v>
      </c>
      <c r="B358" s="4" t="s">
        <v>91</v>
      </c>
      <c r="C358" s="4" t="s">
        <v>582</v>
      </c>
      <c r="D358" s="4" t="s">
        <v>81</v>
      </c>
      <c r="E358" s="4" t="s">
        <v>668</v>
      </c>
      <c r="F358" s="4" t="s">
        <v>68</v>
      </c>
      <c r="G358" s="7" t="s">
        <v>534</v>
      </c>
      <c r="H358" s="8">
        <v>67484000</v>
      </c>
      <c r="I358" s="8">
        <v>0</v>
      </c>
      <c r="J358" s="8">
        <v>67484000</v>
      </c>
      <c r="K358" s="8">
        <v>0</v>
      </c>
      <c r="L358" s="8">
        <v>67484000</v>
      </c>
      <c r="M358" s="8">
        <v>67484000</v>
      </c>
      <c r="N358" s="8">
        <v>0</v>
      </c>
      <c r="O358" s="8">
        <v>67484000</v>
      </c>
      <c r="P358" s="8">
        <v>0</v>
      </c>
      <c r="Q358" s="8">
        <v>67484000</v>
      </c>
    </row>
    <row r="359" spans="1:17">
      <c r="A359" s="4" t="s">
        <v>85</v>
      </c>
      <c r="B359" s="4" t="s">
        <v>91</v>
      </c>
      <c r="C359" s="4" t="s">
        <v>582</v>
      </c>
      <c r="D359" s="4" t="s">
        <v>81</v>
      </c>
      <c r="E359" s="4" t="s">
        <v>668</v>
      </c>
      <c r="F359" s="4" t="s">
        <v>669</v>
      </c>
      <c r="G359" s="7" t="s">
        <v>670</v>
      </c>
      <c r="H359" s="8">
        <v>17401000</v>
      </c>
      <c r="I359" s="8">
        <v>0</v>
      </c>
      <c r="J359" s="8">
        <v>17401000</v>
      </c>
      <c r="K359" s="8">
        <v>0</v>
      </c>
      <c r="L359" s="8">
        <v>17401000</v>
      </c>
      <c r="M359" s="8">
        <v>17401000</v>
      </c>
      <c r="N359" s="8">
        <v>0</v>
      </c>
      <c r="O359" s="8">
        <v>17401000</v>
      </c>
      <c r="P359" s="8">
        <v>0</v>
      </c>
      <c r="Q359" s="8">
        <v>17401000</v>
      </c>
    </row>
    <row r="360" spans="1:17" ht="31.2">
      <c r="A360" s="4" t="s">
        <v>85</v>
      </c>
      <c r="B360" s="4" t="s">
        <v>91</v>
      </c>
      <c r="C360" s="4" t="s">
        <v>582</v>
      </c>
      <c r="D360" s="4" t="s">
        <v>81</v>
      </c>
      <c r="E360" s="4" t="s">
        <v>668</v>
      </c>
      <c r="F360" s="4" t="s">
        <v>671</v>
      </c>
      <c r="G360" s="7" t="s">
        <v>672</v>
      </c>
      <c r="H360" s="8">
        <v>50083000</v>
      </c>
      <c r="I360" s="8">
        <v>0</v>
      </c>
      <c r="J360" s="8">
        <v>50083000</v>
      </c>
      <c r="K360" s="8">
        <v>0</v>
      </c>
      <c r="L360" s="8">
        <v>50083000</v>
      </c>
      <c r="M360" s="8">
        <v>50083000</v>
      </c>
      <c r="N360" s="8">
        <v>0</v>
      </c>
      <c r="O360" s="8">
        <v>50083000</v>
      </c>
      <c r="P360" s="8">
        <v>0</v>
      </c>
      <c r="Q360" s="8">
        <v>50083000</v>
      </c>
    </row>
    <row r="361" spans="1:17">
      <c r="A361" s="4" t="s">
        <v>85</v>
      </c>
      <c r="B361" s="4" t="s">
        <v>91</v>
      </c>
      <c r="C361" s="4" t="s">
        <v>582</v>
      </c>
      <c r="D361" s="4" t="s">
        <v>84</v>
      </c>
      <c r="E361" s="4" t="s">
        <v>68</v>
      </c>
      <c r="F361" s="4" t="s">
        <v>68</v>
      </c>
      <c r="G361" s="7" t="s">
        <v>645</v>
      </c>
      <c r="H361" s="8">
        <v>698854000</v>
      </c>
      <c r="I361" s="8">
        <v>0</v>
      </c>
      <c r="J361" s="8">
        <v>698854000</v>
      </c>
      <c r="K361" s="8">
        <v>0</v>
      </c>
      <c r="L361" s="8">
        <v>698854000</v>
      </c>
      <c r="M361" s="8">
        <v>698854000</v>
      </c>
      <c r="N361" s="8">
        <v>0</v>
      </c>
      <c r="O361" s="8">
        <v>698854000</v>
      </c>
      <c r="P361" s="8">
        <v>0</v>
      </c>
      <c r="Q361" s="8">
        <v>698854000</v>
      </c>
    </row>
    <row r="362" spans="1:17">
      <c r="A362" s="4" t="s">
        <v>85</v>
      </c>
      <c r="B362" s="4" t="s">
        <v>91</v>
      </c>
      <c r="C362" s="4" t="s">
        <v>582</v>
      </c>
      <c r="D362" s="4" t="s">
        <v>84</v>
      </c>
      <c r="E362" s="4" t="s">
        <v>664</v>
      </c>
      <c r="F362" s="4" t="s">
        <v>68</v>
      </c>
      <c r="G362" s="7" t="s">
        <v>665</v>
      </c>
      <c r="H362" s="8">
        <v>538303000</v>
      </c>
      <c r="I362" s="8">
        <v>0</v>
      </c>
      <c r="J362" s="8">
        <v>538303000</v>
      </c>
      <c r="K362" s="8">
        <v>0</v>
      </c>
      <c r="L362" s="8">
        <v>538303000</v>
      </c>
      <c r="M362" s="8">
        <v>538303000</v>
      </c>
      <c r="N362" s="8">
        <v>0</v>
      </c>
      <c r="O362" s="8">
        <v>538303000</v>
      </c>
      <c r="P362" s="8">
        <v>0</v>
      </c>
      <c r="Q362" s="8">
        <v>538303000</v>
      </c>
    </row>
    <row r="363" spans="1:17" ht="31.2">
      <c r="A363" s="4" t="s">
        <v>85</v>
      </c>
      <c r="B363" s="4" t="s">
        <v>91</v>
      </c>
      <c r="C363" s="4" t="s">
        <v>582</v>
      </c>
      <c r="D363" s="4" t="s">
        <v>84</v>
      </c>
      <c r="E363" s="4" t="s">
        <v>664</v>
      </c>
      <c r="F363" s="4" t="s">
        <v>666</v>
      </c>
      <c r="G363" s="7" t="s">
        <v>667</v>
      </c>
      <c r="H363" s="8">
        <v>538303000</v>
      </c>
      <c r="I363" s="8">
        <v>0</v>
      </c>
      <c r="J363" s="8">
        <v>538303000</v>
      </c>
      <c r="K363" s="8">
        <v>0</v>
      </c>
      <c r="L363" s="8">
        <v>538303000</v>
      </c>
      <c r="M363" s="8">
        <v>538303000</v>
      </c>
      <c r="N363" s="8">
        <v>0</v>
      </c>
      <c r="O363" s="8">
        <v>538303000</v>
      </c>
      <c r="P363" s="8">
        <v>0</v>
      </c>
      <c r="Q363" s="8">
        <v>538303000</v>
      </c>
    </row>
    <row r="364" spans="1:17">
      <c r="A364" s="4" t="s">
        <v>85</v>
      </c>
      <c r="B364" s="4" t="s">
        <v>91</v>
      </c>
      <c r="C364" s="4" t="s">
        <v>582</v>
      </c>
      <c r="D364" s="4" t="s">
        <v>84</v>
      </c>
      <c r="E364" s="4" t="s">
        <v>668</v>
      </c>
      <c r="F364" s="4" t="s">
        <v>68</v>
      </c>
      <c r="G364" s="7" t="s">
        <v>534</v>
      </c>
      <c r="H364" s="8">
        <v>160551000</v>
      </c>
      <c r="I364" s="8">
        <v>0</v>
      </c>
      <c r="J364" s="8">
        <v>160551000</v>
      </c>
      <c r="K364" s="8">
        <v>0</v>
      </c>
      <c r="L364" s="8">
        <v>160551000</v>
      </c>
      <c r="M364" s="8">
        <v>160551000</v>
      </c>
      <c r="N364" s="8">
        <v>0</v>
      </c>
      <c r="O364" s="8">
        <v>160551000</v>
      </c>
      <c r="P364" s="8">
        <v>0</v>
      </c>
      <c r="Q364" s="8">
        <v>160551000</v>
      </c>
    </row>
    <row r="365" spans="1:17">
      <c r="A365" s="4" t="s">
        <v>85</v>
      </c>
      <c r="B365" s="4" t="s">
        <v>91</v>
      </c>
      <c r="C365" s="4" t="s">
        <v>582</v>
      </c>
      <c r="D365" s="4" t="s">
        <v>84</v>
      </c>
      <c r="E365" s="4" t="s">
        <v>668</v>
      </c>
      <c r="F365" s="4" t="s">
        <v>669</v>
      </c>
      <c r="G365" s="7" t="s">
        <v>670</v>
      </c>
      <c r="H365" s="8">
        <v>18393000</v>
      </c>
      <c r="I365" s="8">
        <v>0</v>
      </c>
      <c r="J365" s="8">
        <v>18393000</v>
      </c>
      <c r="K365" s="8">
        <v>0</v>
      </c>
      <c r="L365" s="8">
        <v>18393000</v>
      </c>
      <c r="M365" s="8">
        <v>18393000</v>
      </c>
      <c r="N365" s="8">
        <v>0</v>
      </c>
      <c r="O365" s="8">
        <v>18393000</v>
      </c>
      <c r="P365" s="8">
        <v>0</v>
      </c>
      <c r="Q365" s="8">
        <v>18393000</v>
      </c>
    </row>
    <row r="366" spans="1:17" ht="31.2">
      <c r="A366" s="4" t="s">
        <v>85</v>
      </c>
      <c r="B366" s="4" t="s">
        <v>91</v>
      </c>
      <c r="C366" s="4" t="s">
        <v>582</v>
      </c>
      <c r="D366" s="4" t="s">
        <v>84</v>
      </c>
      <c r="E366" s="4" t="s">
        <v>668</v>
      </c>
      <c r="F366" s="4" t="s">
        <v>671</v>
      </c>
      <c r="G366" s="7" t="s">
        <v>672</v>
      </c>
      <c r="H366" s="8">
        <v>142158000</v>
      </c>
      <c r="I366" s="8">
        <v>0</v>
      </c>
      <c r="J366" s="8">
        <v>142158000</v>
      </c>
      <c r="K366" s="8">
        <v>0</v>
      </c>
      <c r="L366" s="8">
        <v>142158000</v>
      </c>
      <c r="M366" s="8">
        <v>142158000</v>
      </c>
      <c r="N366" s="8">
        <v>0</v>
      </c>
      <c r="O366" s="8">
        <v>142158000</v>
      </c>
      <c r="P366" s="8">
        <v>0</v>
      </c>
      <c r="Q366" s="8">
        <v>142158000</v>
      </c>
    </row>
    <row r="367" spans="1:17">
      <c r="A367" s="4" t="s">
        <v>85</v>
      </c>
      <c r="B367" s="4" t="s">
        <v>91</v>
      </c>
      <c r="C367" s="4" t="s">
        <v>655</v>
      </c>
      <c r="D367" s="4" t="s">
        <v>68</v>
      </c>
      <c r="E367" s="4" t="s">
        <v>68</v>
      </c>
      <c r="F367" s="4" t="s">
        <v>68</v>
      </c>
      <c r="G367" s="7" t="s">
        <v>656</v>
      </c>
      <c r="H367" s="8">
        <v>64409000</v>
      </c>
      <c r="I367" s="8">
        <v>0</v>
      </c>
      <c r="J367" s="8">
        <v>64409000</v>
      </c>
      <c r="K367" s="8">
        <v>0</v>
      </c>
      <c r="L367" s="8">
        <v>64409000</v>
      </c>
      <c r="M367" s="8">
        <v>64409000</v>
      </c>
      <c r="N367" s="8">
        <v>0</v>
      </c>
      <c r="O367" s="8">
        <v>64409000</v>
      </c>
      <c r="P367" s="8">
        <v>0</v>
      </c>
      <c r="Q367" s="8">
        <v>64409000</v>
      </c>
    </row>
    <row r="368" spans="1:17">
      <c r="A368" s="4" t="s">
        <v>85</v>
      </c>
      <c r="B368" s="4" t="s">
        <v>91</v>
      </c>
      <c r="C368" s="4" t="s">
        <v>655</v>
      </c>
      <c r="D368" s="4" t="s">
        <v>115</v>
      </c>
      <c r="E368" s="4" t="s">
        <v>68</v>
      </c>
      <c r="F368" s="4" t="s">
        <v>68</v>
      </c>
      <c r="G368" s="7" t="s">
        <v>673</v>
      </c>
      <c r="H368" s="8">
        <v>64409000</v>
      </c>
      <c r="I368" s="8">
        <v>0</v>
      </c>
      <c r="J368" s="8">
        <v>64409000</v>
      </c>
      <c r="K368" s="8">
        <v>0</v>
      </c>
      <c r="L368" s="8">
        <v>64409000</v>
      </c>
      <c r="M368" s="8">
        <v>64409000</v>
      </c>
      <c r="N368" s="8">
        <v>0</v>
      </c>
      <c r="O368" s="8">
        <v>64409000</v>
      </c>
      <c r="P368" s="8">
        <v>0</v>
      </c>
      <c r="Q368" s="8">
        <v>64409000</v>
      </c>
    </row>
    <row r="369" spans="1:17">
      <c r="A369" s="4" t="s">
        <v>85</v>
      </c>
      <c r="B369" s="4" t="s">
        <v>91</v>
      </c>
      <c r="C369" s="4" t="s">
        <v>655</v>
      </c>
      <c r="D369" s="4" t="s">
        <v>115</v>
      </c>
      <c r="E369" s="4" t="s">
        <v>664</v>
      </c>
      <c r="F369" s="4" t="s">
        <v>68</v>
      </c>
      <c r="G369" s="7" t="s">
        <v>665</v>
      </c>
      <c r="H369" s="8">
        <v>64409000</v>
      </c>
      <c r="I369" s="8">
        <v>0</v>
      </c>
      <c r="J369" s="8">
        <v>64409000</v>
      </c>
      <c r="K369" s="8">
        <v>0</v>
      </c>
      <c r="L369" s="8">
        <v>64409000</v>
      </c>
      <c r="M369" s="8">
        <v>64409000</v>
      </c>
      <c r="N369" s="8">
        <v>0</v>
      </c>
      <c r="O369" s="8">
        <v>64409000</v>
      </c>
      <c r="P369" s="8">
        <v>0</v>
      </c>
      <c r="Q369" s="8">
        <v>64409000</v>
      </c>
    </row>
    <row r="370" spans="1:17" ht="31.2">
      <c r="A370" s="4" t="s">
        <v>85</v>
      </c>
      <c r="B370" s="4" t="s">
        <v>91</v>
      </c>
      <c r="C370" s="4" t="s">
        <v>655</v>
      </c>
      <c r="D370" s="4" t="s">
        <v>115</v>
      </c>
      <c r="E370" s="4" t="s">
        <v>664</v>
      </c>
      <c r="F370" s="4" t="s">
        <v>666</v>
      </c>
      <c r="G370" s="7" t="s">
        <v>667</v>
      </c>
      <c r="H370" s="8">
        <v>64409000</v>
      </c>
      <c r="I370" s="8">
        <v>0</v>
      </c>
      <c r="J370" s="8">
        <v>64409000</v>
      </c>
      <c r="K370" s="8">
        <v>0</v>
      </c>
      <c r="L370" s="8">
        <v>64409000</v>
      </c>
      <c r="M370" s="8">
        <v>64409000</v>
      </c>
      <c r="N370" s="8">
        <v>0</v>
      </c>
      <c r="O370" s="8">
        <v>64409000</v>
      </c>
      <c r="P370" s="8">
        <v>0</v>
      </c>
      <c r="Q370" s="8">
        <v>64409000</v>
      </c>
    </row>
    <row r="371" spans="1:17">
      <c r="A371" s="4" t="s">
        <v>85</v>
      </c>
      <c r="B371" s="4" t="s">
        <v>91</v>
      </c>
      <c r="C371" s="4" t="s">
        <v>674</v>
      </c>
      <c r="D371" s="4" t="s">
        <v>68</v>
      </c>
      <c r="E371" s="4" t="s">
        <v>68</v>
      </c>
      <c r="F371" s="4" t="s">
        <v>68</v>
      </c>
      <c r="G371" s="7" t="s">
        <v>675</v>
      </c>
      <c r="H371" s="8">
        <v>11332000</v>
      </c>
      <c r="I371" s="8">
        <v>0</v>
      </c>
      <c r="J371" s="8">
        <v>11332000</v>
      </c>
      <c r="K371" s="8">
        <v>0</v>
      </c>
      <c r="L371" s="8">
        <v>11332000</v>
      </c>
      <c r="M371" s="8">
        <v>11332000</v>
      </c>
      <c r="N371" s="8">
        <v>0</v>
      </c>
      <c r="O371" s="8">
        <v>11332000</v>
      </c>
      <c r="P371" s="8">
        <v>0</v>
      </c>
      <c r="Q371" s="8">
        <v>11332000</v>
      </c>
    </row>
    <row r="372" spans="1:17">
      <c r="A372" s="4" t="s">
        <v>85</v>
      </c>
      <c r="B372" s="4" t="s">
        <v>91</v>
      </c>
      <c r="C372" s="4" t="s">
        <v>674</v>
      </c>
      <c r="D372" s="4" t="s">
        <v>118</v>
      </c>
      <c r="E372" s="4" t="s">
        <v>68</v>
      </c>
      <c r="F372" s="4" t="s">
        <v>68</v>
      </c>
      <c r="G372" s="7" t="s">
        <v>676</v>
      </c>
      <c r="H372" s="8">
        <v>11332000</v>
      </c>
      <c r="I372" s="8">
        <v>0</v>
      </c>
      <c r="J372" s="8">
        <v>11332000</v>
      </c>
      <c r="K372" s="8">
        <v>0</v>
      </c>
      <c r="L372" s="8">
        <v>11332000</v>
      </c>
      <c r="M372" s="8">
        <v>11332000</v>
      </c>
      <c r="N372" s="8">
        <v>0</v>
      </c>
      <c r="O372" s="8">
        <v>11332000</v>
      </c>
      <c r="P372" s="8">
        <v>0</v>
      </c>
      <c r="Q372" s="8">
        <v>11332000</v>
      </c>
    </row>
    <row r="373" spans="1:17">
      <c r="A373" s="4" t="s">
        <v>85</v>
      </c>
      <c r="B373" s="4" t="s">
        <v>91</v>
      </c>
      <c r="C373" s="4" t="s">
        <v>674</v>
      </c>
      <c r="D373" s="4" t="s">
        <v>118</v>
      </c>
      <c r="E373" s="4" t="s">
        <v>664</v>
      </c>
      <c r="F373" s="4" t="s">
        <v>68</v>
      </c>
      <c r="G373" s="7" t="s">
        <v>665</v>
      </c>
      <c r="H373" s="8">
        <v>11332000</v>
      </c>
      <c r="I373" s="8">
        <v>0</v>
      </c>
      <c r="J373" s="8">
        <v>11332000</v>
      </c>
      <c r="K373" s="8">
        <v>0</v>
      </c>
      <c r="L373" s="8">
        <v>11332000</v>
      </c>
      <c r="M373" s="8">
        <v>11332000</v>
      </c>
      <c r="N373" s="8">
        <v>0</v>
      </c>
      <c r="O373" s="8">
        <v>11332000</v>
      </c>
      <c r="P373" s="8">
        <v>0</v>
      </c>
      <c r="Q373" s="8">
        <v>11332000</v>
      </c>
    </row>
    <row r="374" spans="1:17" ht="31.2">
      <c r="A374" s="4" t="s">
        <v>85</v>
      </c>
      <c r="B374" s="4" t="s">
        <v>91</v>
      </c>
      <c r="C374" s="4" t="s">
        <v>674</v>
      </c>
      <c r="D374" s="4" t="s">
        <v>118</v>
      </c>
      <c r="E374" s="4" t="s">
        <v>664</v>
      </c>
      <c r="F374" s="4" t="s">
        <v>666</v>
      </c>
      <c r="G374" s="7" t="s">
        <v>667</v>
      </c>
      <c r="H374" s="8">
        <v>11332000</v>
      </c>
      <c r="I374" s="8">
        <v>0</v>
      </c>
      <c r="J374" s="8">
        <v>11332000</v>
      </c>
      <c r="K374" s="8">
        <v>0</v>
      </c>
      <c r="L374" s="8">
        <v>11332000</v>
      </c>
      <c r="M374" s="8">
        <v>11332000</v>
      </c>
      <c r="N374" s="8">
        <v>0</v>
      </c>
      <c r="O374" s="8">
        <v>11332000</v>
      </c>
      <c r="P374" s="8">
        <v>0</v>
      </c>
      <c r="Q374" s="8">
        <v>11332000</v>
      </c>
    </row>
    <row r="375" spans="1:17">
      <c r="A375" s="4" t="s">
        <v>85</v>
      </c>
      <c r="B375" s="4" t="s">
        <v>91</v>
      </c>
      <c r="C375" s="4" t="s">
        <v>570</v>
      </c>
      <c r="D375" s="4" t="s">
        <v>68</v>
      </c>
      <c r="E375" s="4" t="s">
        <v>68</v>
      </c>
      <c r="F375" s="4" t="s">
        <v>68</v>
      </c>
      <c r="G375" s="7" t="s">
        <v>571</v>
      </c>
      <c r="H375" s="8">
        <v>3407489200</v>
      </c>
      <c r="I375" s="8">
        <v>0</v>
      </c>
      <c r="J375" s="8">
        <v>3407489200</v>
      </c>
      <c r="K375" s="8">
        <v>0</v>
      </c>
      <c r="L375" s="8">
        <v>3407489200</v>
      </c>
      <c r="M375" s="8">
        <v>3407489200</v>
      </c>
      <c r="N375" s="8">
        <v>0</v>
      </c>
      <c r="O375" s="8">
        <v>3407489200</v>
      </c>
      <c r="P375" s="8">
        <v>0</v>
      </c>
      <c r="Q375" s="8">
        <v>3407489200</v>
      </c>
    </row>
    <row r="376" spans="1:17">
      <c r="A376" s="4" t="s">
        <v>85</v>
      </c>
      <c r="B376" s="4" t="s">
        <v>91</v>
      </c>
      <c r="C376" s="4" t="s">
        <v>570</v>
      </c>
      <c r="D376" s="4" t="s">
        <v>105</v>
      </c>
      <c r="E376" s="4" t="s">
        <v>68</v>
      </c>
      <c r="F376" s="4" t="s">
        <v>68</v>
      </c>
      <c r="G376" s="7" t="s">
        <v>677</v>
      </c>
      <c r="H376" s="8">
        <v>278071000</v>
      </c>
      <c r="I376" s="8">
        <v>0</v>
      </c>
      <c r="J376" s="8">
        <v>278071000</v>
      </c>
      <c r="K376" s="8">
        <v>0</v>
      </c>
      <c r="L376" s="8">
        <v>278071000</v>
      </c>
      <c r="M376" s="8">
        <v>278071000</v>
      </c>
      <c r="N376" s="8">
        <v>0</v>
      </c>
      <c r="O376" s="8">
        <v>278071000</v>
      </c>
      <c r="P376" s="8">
        <v>0</v>
      </c>
      <c r="Q376" s="8">
        <v>278071000</v>
      </c>
    </row>
    <row r="377" spans="1:17">
      <c r="A377" s="4" t="s">
        <v>85</v>
      </c>
      <c r="B377" s="4" t="s">
        <v>91</v>
      </c>
      <c r="C377" s="4" t="s">
        <v>570</v>
      </c>
      <c r="D377" s="4" t="s">
        <v>105</v>
      </c>
      <c r="E377" s="4" t="s">
        <v>664</v>
      </c>
      <c r="F377" s="4" t="s">
        <v>68</v>
      </c>
      <c r="G377" s="7" t="s">
        <v>665</v>
      </c>
      <c r="H377" s="8">
        <v>208822000</v>
      </c>
      <c r="I377" s="8">
        <v>0</v>
      </c>
      <c r="J377" s="8">
        <v>208822000</v>
      </c>
      <c r="K377" s="8">
        <v>0</v>
      </c>
      <c r="L377" s="8">
        <v>208822000</v>
      </c>
      <c r="M377" s="8">
        <v>208822000</v>
      </c>
      <c r="N377" s="8">
        <v>0</v>
      </c>
      <c r="O377" s="8">
        <v>208822000</v>
      </c>
      <c r="P377" s="8">
        <v>0</v>
      </c>
      <c r="Q377" s="8">
        <v>208822000</v>
      </c>
    </row>
    <row r="378" spans="1:17" ht="31.2">
      <c r="A378" s="4" t="s">
        <v>85</v>
      </c>
      <c r="B378" s="4" t="s">
        <v>91</v>
      </c>
      <c r="C378" s="4" t="s">
        <v>570</v>
      </c>
      <c r="D378" s="4" t="s">
        <v>105</v>
      </c>
      <c r="E378" s="4" t="s">
        <v>664</v>
      </c>
      <c r="F378" s="4" t="s">
        <v>666</v>
      </c>
      <c r="G378" s="7" t="s">
        <v>667</v>
      </c>
      <c r="H378" s="8">
        <v>208822000</v>
      </c>
      <c r="I378" s="8">
        <v>0</v>
      </c>
      <c r="J378" s="8">
        <v>208822000</v>
      </c>
      <c r="K378" s="8">
        <v>0</v>
      </c>
      <c r="L378" s="8">
        <v>208822000</v>
      </c>
      <c r="M378" s="8">
        <v>208822000</v>
      </c>
      <c r="N378" s="8">
        <v>0</v>
      </c>
      <c r="O378" s="8">
        <v>208822000</v>
      </c>
      <c r="P378" s="8">
        <v>0</v>
      </c>
      <c r="Q378" s="8">
        <v>208822000</v>
      </c>
    </row>
    <row r="379" spans="1:17">
      <c r="A379" s="4" t="s">
        <v>85</v>
      </c>
      <c r="B379" s="4" t="s">
        <v>91</v>
      </c>
      <c r="C379" s="4" t="s">
        <v>570</v>
      </c>
      <c r="D379" s="4" t="s">
        <v>105</v>
      </c>
      <c r="E379" s="4" t="s">
        <v>668</v>
      </c>
      <c r="F379" s="4" t="s">
        <v>68</v>
      </c>
      <c r="G379" s="7" t="s">
        <v>534</v>
      </c>
      <c r="H379" s="8">
        <v>69249000</v>
      </c>
      <c r="I379" s="8">
        <v>0</v>
      </c>
      <c r="J379" s="8">
        <v>69249000</v>
      </c>
      <c r="K379" s="8">
        <v>0</v>
      </c>
      <c r="L379" s="8">
        <v>69249000</v>
      </c>
      <c r="M379" s="8">
        <v>69249000</v>
      </c>
      <c r="N379" s="8">
        <v>0</v>
      </c>
      <c r="O379" s="8">
        <v>69249000</v>
      </c>
      <c r="P379" s="8">
        <v>0</v>
      </c>
      <c r="Q379" s="8">
        <v>69249000</v>
      </c>
    </row>
    <row r="380" spans="1:17">
      <c r="A380" s="4" t="s">
        <v>85</v>
      </c>
      <c r="B380" s="4" t="s">
        <v>91</v>
      </c>
      <c r="C380" s="4" t="s">
        <v>570</v>
      </c>
      <c r="D380" s="4" t="s">
        <v>105</v>
      </c>
      <c r="E380" s="4" t="s">
        <v>668</v>
      </c>
      <c r="F380" s="4" t="s">
        <v>669</v>
      </c>
      <c r="G380" s="7" t="s">
        <v>670</v>
      </c>
      <c r="H380" s="8">
        <v>44841000</v>
      </c>
      <c r="I380" s="8">
        <v>0</v>
      </c>
      <c r="J380" s="8">
        <v>44841000</v>
      </c>
      <c r="K380" s="8">
        <v>0</v>
      </c>
      <c r="L380" s="8">
        <v>44841000</v>
      </c>
      <c r="M380" s="8">
        <v>44841000</v>
      </c>
      <c r="N380" s="8">
        <v>0</v>
      </c>
      <c r="O380" s="8">
        <v>44841000</v>
      </c>
      <c r="P380" s="8">
        <v>0</v>
      </c>
      <c r="Q380" s="8">
        <v>44841000</v>
      </c>
    </row>
    <row r="381" spans="1:17" ht="31.2">
      <c r="A381" s="4" t="s">
        <v>85</v>
      </c>
      <c r="B381" s="4" t="s">
        <v>91</v>
      </c>
      <c r="C381" s="4" t="s">
        <v>570</v>
      </c>
      <c r="D381" s="4" t="s">
        <v>105</v>
      </c>
      <c r="E381" s="4" t="s">
        <v>668</v>
      </c>
      <c r="F381" s="4" t="s">
        <v>671</v>
      </c>
      <c r="G381" s="7" t="s">
        <v>672</v>
      </c>
      <c r="H381" s="8">
        <v>24408000</v>
      </c>
      <c r="I381" s="8">
        <v>0</v>
      </c>
      <c r="J381" s="8">
        <v>24408000</v>
      </c>
      <c r="K381" s="8">
        <v>0</v>
      </c>
      <c r="L381" s="8">
        <v>24408000</v>
      </c>
      <c r="M381" s="8">
        <v>24408000</v>
      </c>
      <c r="N381" s="8">
        <v>0</v>
      </c>
      <c r="O381" s="8">
        <v>24408000</v>
      </c>
      <c r="P381" s="8">
        <v>0</v>
      </c>
      <c r="Q381" s="8">
        <v>24408000</v>
      </c>
    </row>
    <row r="382" spans="1:17">
      <c r="A382" s="4" t="s">
        <v>85</v>
      </c>
      <c r="B382" s="4" t="s">
        <v>91</v>
      </c>
      <c r="C382" s="4" t="s">
        <v>570</v>
      </c>
      <c r="D382" s="4" t="s">
        <v>106</v>
      </c>
      <c r="E382" s="4" t="s">
        <v>68</v>
      </c>
      <c r="F382" s="4" t="s">
        <v>68</v>
      </c>
      <c r="G382" s="7" t="s">
        <v>678</v>
      </c>
      <c r="H382" s="8">
        <v>3129418200</v>
      </c>
      <c r="I382" s="8">
        <v>0</v>
      </c>
      <c r="J382" s="8">
        <v>3129418200</v>
      </c>
      <c r="K382" s="8">
        <v>0</v>
      </c>
      <c r="L382" s="8">
        <v>3129418200</v>
      </c>
      <c r="M382" s="8">
        <v>3129418200</v>
      </c>
      <c r="N382" s="8">
        <v>0</v>
      </c>
      <c r="O382" s="8">
        <v>3129418200</v>
      </c>
      <c r="P382" s="8">
        <v>0</v>
      </c>
      <c r="Q382" s="8">
        <v>3129418200</v>
      </c>
    </row>
    <row r="383" spans="1:17">
      <c r="A383" s="4" t="s">
        <v>85</v>
      </c>
      <c r="B383" s="4" t="s">
        <v>91</v>
      </c>
      <c r="C383" s="4" t="s">
        <v>570</v>
      </c>
      <c r="D383" s="4" t="s">
        <v>106</v>
      </c>
      <c r="E383" s="4" t="s">
        <v>664</v>
      </c>
      <c r="F383" s="4" t="s">
        <v>68</v>
      </c>
      <c r="G383" s="7" t="s">
        <v>665</v>
      </c>
      <c r="H383" s="8">
        <v>2802706000</v>
      </c>
      <c r="I383" s="8">
        <v>0</v>
      </c>
      <c r="J383" s="8">
        <v>2802706000</v>
      </c>
      <c r="K383" s="8">
        <v>0</v>
      </c>
      <c r="L383" s="8">
        <v>2802706000</v>
      </c>
      <c r="M383" s="8">
        <v>2802706000</v>
      </c>
      <c r="N383" s="8">
        <v>0</v>
      </c>
      <c r="O383" s="8">
        <v>2802706000</v>
      </c>
      <c r="P383" s="8">
        <v>0</v>
      </c>
      <c r="Q383" s="8">
        <v>2802706000</v>
      </c>
    </row>
    <row r="384" spans="1:17" ht="31.2">
      <c r="A384" s="4" t="s">
        <v>85</v>
      </c>
      <c r="B384" s="4" t="s">
        <v>91</v>
      </c>
      <c r="C384" s="4" t="s">
        <v>570</v>
      </c>
      <c r="D384" s="4" t="s">
        <v>106</v>
      </c>
      <c r="E384" s="4" t="s">
        <v>664</v>
      </c>
      <c r="F384" s="4" t="s">
        <v>666</v>
      </c>
      <c r="G384" s="7" t="s">
        <v>667</v>
      </c>
      <c r="H384" s="8">
        <v>2802706000</v>
      </c>
      <c r="I384" s="8">
        <v>0</v>
      </c>
      <c r="J384" s="8">
        <v>2802706000</v>
      </c>
      <c r="K384" s="8">
        <v>0</v>
      </c>
      <c r="L384" s="8">
        <v>2802706000</v>
      </c>
      <c r="M384" s="8">
        <v>2802706000</v>
      </c>
      <c r="N384" s="8">
        <v>0</v>
      </c>
      <c r="O384" s="8">
        <v>2802706000</v>
      </c>
      <c r="P384" s="8">
        <v>0</v>
      </c>
      <c r="Q384" s="8">
        <v>2802706000</v>
      </c>
    </row>
    <row r="385" spans="1:17">
      <c r="A385" s="4" t="s">
        <v>85</v>
      </c>
      <c r="B385" s="4" t="s">
        <v>91</v>
      </c>
      <c r="C385" s="4" t="s">
        <v>570</v>
      </c>
      <c r="D385" s="4" t="s">
        <v>106</v>
      </c>
      <c r="E385" s="4" t="s">
        <v>668</v>
      </c>
      <c r="F385" s="4" t="s">
        <v>68</v>
      </c>
      <c r="G385" s="7" t="s">
        <v>534</v>
      </c>
      <c r="H385" s="8">
        <v>326712200</v>
      </c>
      <c r="I385" s="8">
        <v>0</v>
      </c>
      <c r="J385" s="8">
        <v>326712200</v>
      </c>
      <c r="K385" s="8">
        <v>0</v>
      </c>
      <c r="L385" s="8">
        <v>326712200</v>
      </c>
      <c r="M385" s="8">
        <v>326712200</v>
      </c>
      <c r="N385" s="8">
        <v>0</v>
      </c>
      <c r="O385" s="8">
        <v>326712200</v>
      </c>
      <c r="P385" s="8">
        <v>0</v>
      </c>
      <c r="Q385" s="8">
        <v>326712200</v>
      </c>
    </row>
    <row r="386" spans="1:17">
      <c r="A386" s="4" t="s">
        <v>85</v>
      </c>
      <c r="B386" s="4" t="s">
        <v>91</v>
      </c>
      <c r="C386" s="4" t="s">
        <v>570</v>
      </c>
      <c r="D386" s="4" t="s">
        <v>106</v>
      </c>
      <c r="E386" s="4" t="s">
        <v>668</v>
      </c>
      <c r="F386" s="4" t="s">
        <v>669</v>
      </c>
      <c r="G386" s="7" t="s">
        <v>670</v>
      </c>
      <c r="H386" s="8">
        <v>13233000</v>
      </c>
      <c r="I386" s="8">
        <v>0</v>
      </c>
      <c r="J386" s="8">
        <v>13233000</v>
      </c>
      <c r="K386" s="8">
        <v>0</v>
      </c>
      <c r="L386" s="8">
        <v>13233000</v>
      </c>
      <c r="M386" s="8">
        <v>13233000</v>
      </c>
      <c r="N386" s="8">
        <v>0</v>
      </c>
      <c r="O386" s="8">
        <v>13233000</v>
      </c>
      <c r="P386" s="8">
        <v>0</v>
      </c>
      <c r="Q386" s="8">
        <v>13233000</v>
      </c>
    </row>
    <row r="387" spans="1:17" ht="31.2">
      <c r="A387" s="4" t="s">
        <v>85</v>
      </c>
      <c r="B387" s="4" t="s">
        <v>91</v>
      </c>
      <c r="C387" s="4" t="s">
        <v>570</v>
      </c>
      <c r="D387" s="4" t="s">
        <v>106</v>
      </c>
      <c r="E387" s="4" t="s">
        <v>668</v>
      </c>
      <c r="F387" s="4" t="s">
        <v>671</v>
      </c>
      <c r="G387" s="7" t="s">
        <v>672</v>
      </c>
      <c r="H387" s="8">
        <v>313479200</v>
      </c>
      <c r="I387" s="8">
        <v>0</v>
      </c>
      <c r="J387" s="8">
        <v>313479200</v>
      </c>
      <c r="K387" s="8">
        <v>0</v>
      </c>
      <c r="L387" s="8">
        <v>313479200</v>
      </c>
      <c r="M387" s="8">
        <v>313479200</v>
      </c>
      <c r="N387" s="8">
        <v>0</v>
      </c>
      <c r="O387" s="8">
        <v>313479200</v>
      </c>
      <c r="P387" s="8">
        <v>0</v>
      </c>
      <c r="Q387" s="8">
        <v>313479200</v>
      </c>
    </row>
    <row r="388" spans="1:17" ht="46.8">
      <c r="A388" s="4" t="s">
        <v>85</v>
      </c>
      <c r="B388" s="4" t="s">
        <v>91</v>
      </c>
      <c r="C388" s="4" t="s">
        <v>498</v>
      </c>
      <c r="D388" s="4" t="s">
        <v>68</v>
      </c>
      <c r="E388" s="4" t="s">
        <v>68</v>
      </c>
      <c r="F388" s="4" t="s">
        <v>68</v>
      </c>
      <c r="G388" s="7" t="s">
        <v>499</v>
      </c>
      <c r="H388" s="8">
        <v>2564726752</v>
      </c>
      <c r="I388" s="8">
        <v>0</v>
      </c>
      <c r="J388" s="8">
        <v>2564726752</v>
      </c>
      <c r="K388" s="8">
        <v>0</v>
      </c>
      <c r="L388" s="8">
        <v>2564726752</v>
      </c>
      <c r="M388" s="8">
        <v>2564726752</v>
      </c>
      <c r="N388" s="8">
        <v>0</v>
      </c>
      <c r="O388" s="8">
        <v>2564726752</v>
      </c>
      <c r="P388" s="8">
        <v>0</v>
      </c>
      <c r="Q388" s="8">
        <v>2564726752</v>
      </c>
    </row>
    <row r="389" spans="1:17">
      <c r="A389" s="4" t="s">
        <v>85</v>
      </c>
      <c r="B389" s="4" t="s">
        <v>91</v>
      </c>
      <c r="C389" s="4" t="s">
        <v>498</v>
      </c>
      <c r="D389" s="4" t="s">
        <v>92</v>
      </c>
      <c r="E389" s="4" t="s">
        <v>68</v>
      </c>
      <c r="F389" s="4" t="s">
        <v>68</v>
      </c>
      <c r="G389" s="7" t="s">
        <v>62</v>
      </c>
      <c r="H389" s="8">
        <v>2564726752</v>
      </c>
      <c r="I389" s="8">
        <v>0</v>
      </c>
      <c r="J389" s="8">
        <v>2564726752</v>
      </c>
      <c r="K389" s="8">
        <v>0</v>
      </c>
      <c r="L389" s="8">
        <v>2564726752</v>
      </c>
      <c r="M389" s="8">
        <v>2564726752</v>
      </c>
      <c r="N389" s="8">
        <v>0</v>
      </c>
      <c r="O389" s="8">
        <v>2564726752</v>
      </c>
      <c r="P389" s="8">
        <v>0</v>
      </c>
      <c r="Q389" s="8">
        <v>2564726752</v>
      </c>
    </row>
    <row r="390" spans="1:17">
      <c r="A390" s="4" t="s">
        <v>85</v>
      </c>
      <c r="B390" s="4" t="s">
        <v>91</v>
      </c>
      <c r="C390" s="4" t="s">
        <v>498</v>
      </c>
      <c r="D390" s="4" t="s">
        <v>92</v>
      </c>
      <c r="E390" s="4" t="s">
        <v>501</v>
      </c>
      <c r="F390" s="4" t="s">
        <v>68</v>
      </c>
      <c r="G390" s="7" t="s">
        <v>502</v>
      </c>
      <c r="H390" s="8">
        <v>780435037</v>
      </c>
      <c r="I390" s="8">
        <v>0</v>
      </c>
      <c r="J390" s="8">
        <v>780435037</v>
      </c>
      <c r="K390" s="8">
        <v>0</v>
      </c>
      <c r="L390" s="8">
        <v>780435037</v>
      </c>
      <c r="M390" s="8">
        <v>780435037</v>
      </c>
      <c r="N390" s="8">
        <v>0</v>
      </c>
      <c r="O390" s="8">
        <v>780435037</v>
      </c>
      <c r="P390" s="8">
        <v>0</v>
      </c>
      <c r="Q390" s="8">
        <v>780435037</v>
      </c>
    </row>
    <row r="391" spans="1:17">
      <c r="A391" s="4" t="s">
        <v>85</v>
      </c>
      <c r="B391" s="4" t="s">
        <v>91</v>
      </c>
      <c r="C391" s="4" t="s">
        <v>498</v>
      </c>
      <c r="D391" s="4" t="s">
        <v>92</v>
      </c>
      <c r="E391" s="4" t="s">
        <v>501</v>
      </c>
      <c r="F391" s="4" t="s">
        <v>503</v>
      </c>
      <c r="G391" s="7" t="s">
        <v>504</v>
      </c>
      <c r="H391" s="8">
        <v>780435037</v>
      </c>
      <c r="I391" s="8">
        <v>0</v>
      </c>
      <c r="J391" s="8">
        <v>780435037</v>
      </c>
      <c r="K391" s="8">
        <v>0</v>
      </c>
      <c r="L391" s="8">
        <v>780435037</v>
      </c>
      <c r="M391" s="8">
        <v>780435037</v>
      </c>
      <c r="N391" s="8">
        <v>0</v>
      </c>
      <c r="O391" s="8">
        <v>780435037</v>
      </c>
      <c r="P391" s="8">
        <v>0</v>
      </c>
      <c r="Q391" s="8">
        <v>780435037</v>
      </c>
    </row>
    <row r="392" spans="1:17" ht="46.8">
      <c r="A392" s="4" t="s">
        <v>85</v>
      </c>
      <c r="B392" s="4" t="s">
        <v>91</v>
      </c>
      <c r="C392" s="4" t="s">
        <v>498</v>
      </c>
      <c r="D392" s="4" t="s">
        <v>92</v>
      </c>
      <c r="E392" s="4" t="s">
        <v>585</v>
      </c>
      <c r="F392" s="4" t="s">
        <v>68</v>
      </c>
      <c r="G392" s="7" t="s">
        <v>586</v>
      </c>
      <c r="H392" s="8">
        <v>133492320</v>
      </c>
      <c r="I392" s="8">
        <v>0</v>
      </c>
      <c r="J392" s="8">
        <v>133492320</v>
      </c>
      <c r="K392" s="8">
        <v>0</v>
      </c>
      <c r="L392" s="8">
        <v>133492320</v>
      </c>
      <c r="M392" s="8">
        <v>133492320</v>
      </c>
      <c r="N392" s="8">
        <v>0</v>
      </c>
      <c r="O392" s="8">
        <v>133492320</v>
      </c>
      <c r="P392" s="8">
        <v>0</v>
      </c>
      <c r="Q392" s="8">
        <v>133492320</v>
      </c>
    </row>
    <row r="393" spans="1:17" ht="46.8">
      <c r="A393" s="4" t="s">
        <v>85</v>
      </c>
      <c r="B393" s="4" t="s">
        <v>91</v>
      </c>
      <c r="C393" s="4" t="s">
        <v>498</v>
      </c>
      <c r="D393" s="4" t="s">
        <v>92</v>
      </c>
      <c r="E393" s="4" t="s">
        <v>585</v>
      </c>
      <c r="F393" s="4" t="s">
        <v>587</v>
      </c>
      <c r="G393" s="7" t="s">
        <v>588</v>
      </c>
      <c r="H393" s="8">
        <v>133492320</v>
      </c>
      <c r="I393" s="8">
        <v>0</v>
      </c>
      <c r="J393" s="8">
        <v>133492320</v>
      </c>
      <c r="K393" s="8">
        <v>0</v>
      </c>
      <c r="L393" s="8">
        <v>133492320</v>
      </c>
      <c r="M393" s="8">
        <v>133492320</v>
      </c>
      <c r="N393" s="8">
        <v>0</v>
      </c>
      <c r="O393" s="8">
        <v>133492320</v>
      </c>
      <c r="P393" s="8">
        <v>0</v>
      </c>
      <c r="Q393" s="8">
        <v>133492320</v>
      </c>
    </row>
    <row r="394" spans="1:17">
      <c r="A394" s="4" t="s">
        <v>85</v>
      </c>
      <c r="B394" s="4" t="s">
        <v>91</v>
      </c>
      <c r="C394" s="4" t="s">
        <v>498</v>
      </c>
      <c r="D394" s="4" t="s">
        <v>92</v>
      </c>
      <c r="E394" s="4" t="s">
        <v>505</v>
      </c>
      <c r="F394" s="4" t="s">
        <v>68</v>
      </c>
      <c r="G394" s="7" t="s">
        <v>506</v>
      </c>
      <c r="H394" s="8">
        <v>510122340</v>
      </c>
      <c r="I394" s="8">
        <v>0</v>
      </c>
      <c r="J394" s="8">
        <v>510122340</v>
      </c>
      <c r="K394" s="8">
        <v>0</v>
      </c>
      <c r="L394" s="8">
        <v>510122340</v>
      </c>
      <c r="M394" s="8">
        <v>510122340</v>
      </c>
      <c r="N394" s="8">
        <v>0</v>
      </c>
      <c r="O394" s="8">
        <v>510122340</v>
      </c>
      <c r="P394" s="8">
        <v>0</v>
      </c>
      <c r="Q394" s="8">
        <v>510122340</v>
      </c>
    </row>
    <row r="395" spans="1:17">
      <c r="A395" s="4" t="s">
        <v>85</v>
      </c>
      <c r="B395" s="4" t="s">
        <v>91</v>
      </c>
      <c r="C395" s="4" t="s">
        <v>498</v>
      </c>
      <c r="D395" s="4" t="s">
        <v>92</v>
      </c>
      <c r="E395" s="4" t="s">
        <v>505</v>
      </c>
      <c r="F395" s="4" t="s">
        <v>507</v>
      </c>
      <c r="G395" s="7" t="s">
        <v>508</v>
      </c>
      <c r="H395" s="8">
        <v>49420800</v>
      </c>
      <c r="I395" s="8">
        <v>0</v>
      </c>
      <c r="J395" s="8">
        <v>49420800</v>
      </c>
      <c r="K395" s="8">
        <v>0</v>
      </c>
      <c r="L395" s="8">
        <v>49420800</v>
      </c>
      <c r="M395" s="8">
        <v>49420800</v>
      </c>
      <c r="N395" s="8">
        <v>0</v>
      </c>
      <c r="O395" s="8">
        <v>49420800</v>
      </c>
      <c r="P395" s="8">
        <v>0</v>
      </c>
      <c r="Q395" s="8">
        <v>49420800</v>
      </c>
    </row>
    <row r="396" spans="1:17">
      <c r="A396" s="4" t="s">
        <v>85</v>
      </c>
      <c r="B396" s="4" t="s">
        <v>91</v>
      </c>
      <c r="C396" s="4" t="s">
        <v>498</v>
      </c>
      <c r="D396" s="4" t="s">
        <v>92</v>
      </c>
      <c r="E396" s="4" t="s">
        <v>505</v>
      </c>
      <c r="F396" s="4" t="s">
        <v>509</v>
      </c>
      <c r="G396" s="7" t="s">
        <v>510</v>
      </c>
      <c r="H396" s="8">
        <v>39312000</v>
      </c>
      <c r="I396" s="8">
        <v>0</v>
      </c>
      <c r="J396" s="8">
        <v>39312000</v>
      </c>
      <c r="K396" s="8">
        <v>0</v>
      </c>
      <c r="L396" s="8">
        <v>39312000</v>
      </c>
      <c r="M396" s="8">
        <v>39312000</v>
      </c>
      <c r="N396" s="8">
        <v>0</v>
      </c>
      <c r="O396" s="8">
        <v>39312000</v>
      </c>
      <c r="P396" s="8">
        <v>0</v>
      </c>
      <c r="Q396" s="8">
        <v>39312000</v>
      </c>
    </row>
    <row r="397" spans="1:17" ht="46.8">
      <c r="A397" s="4" t="s">
        <v>85</v>
      </c>
      <c r="B397" s="4" t="s">
        <v>91</v>
      </c>
      <c r="C397" s="4" t="s">
        <v>498</v>
      </c>
      <c r="D397" s="4" t="s">
        <v>92</v>
      </c>
      <c r="E397" s="4" t="s">
        <v>505</v>
      </c>
      <c r="F397" s="4" t="s">
        <v>679</v>
      </c>
      <c r="G397" s="7" t="s">
        <v>680</v>
      </c>
      <c r="H397" s="8">
        <v>191646000</v>
      </c>
      <c r="I397" s="8">
        <v>0</v>
      </c>
      <c r="J397" s="8">
        <v>191646000</v>
      </c>
      <c r="K397" s="8">
        <v>0</v>
      </c>
      <c r="L397" s="8">
        <v>191646000</v>
      </c>
      <c r="M397" s="8">
        <v>191646000</v>
      </c>
      <c r="N397" s="8">
        <v>0</v>
      </c>
      <c r="O397" s="8">
        <v>191646000</v>
      </c>
      <c r="P397" s="8">
        <v>0</v>
      </c>
      <c r="Q397" s="8">
        <v>191646000</v>
      </c>
    </row>
    <row r="398" spans="1:17" ht="31.2">
      <c r="A398" s="4" t="s">
        <v>85</v>
      </c>
      <c r="B398" s="4" t="s">
        <v>91</v>
      </c>
      <c r="C398" s="4" t="s">
        <v>498</v>
      </c>
      <c r="D398" s="4" t="s">
        <v>92</v>
      </c>
      <c r="E398" s="4" t="s">
        <v>505</v>
      </c>
      <c r="F398" s="4" t="s">
        <v>513</v>
      </c>
      <c r="G398" s="7" t="s">
        <v>514</v>
      </c>
      <c r="H398" s="8">
        <v>1404000</v>
      </c>
      <c r="I398" s="8">
        <v>0</v>
      </c>
      <c r="J398" s="8">
        <v>1404000</v>
      </c>
      <c r="K398" s="8">
        <v>0</v>
      </c>
      <c r="L398" s="8">
        <v>1404000</v>
      </c>
      <c r="M398" s="8">
        <v>1404000</v>
      </c>
      <c r="N398" s="8">
        <v>0</v>
      </c>
      <c r="O398" s="8">
        <v>1404000</v>
      </c>
      <c r="P398" s="8">
        <v>0</v>
      </c>
      <c r="Q398" s="8">
        <v>1404000</v>
      </c>
    </row>
    <row r="399" spans="1:17" ht="46.8">
      <c r="A399" s="4" t="s">
        <v>85</v>
      </c>
      <c r="B399" s="4" t="s">
        <v>91</v>
      </c>
      <c r="C399" s="4" t="s">
        <v>498</v>
      </c>
      <c r="D399" s="4" t="s">
        <v>92</v>
      </c>
      <c r="E399" s="4" t="s">
        <v>505</v>
      </c>
      <c r="F399" s="4" t="s">
        <v>591</v>
      </c>
      <c r="G399" s="7" t="s">
        <v>592</v>
      </c>
      <c r="H399" s="8">
        <v>17210232</v>
      </c>
      <c r="I399" s="8">
        <v>0</v>
      </c>
      <c r="J399" s="8">
        <v>17210232</v>
      </c>
      <c r="K399" s="8">
        <v>0</v>
      </c>
      <c r="L399" s="8">
        <v>17210232</v>
      </c>
      <c r="M399" s="8">
        <v>17210232</v>
      </c>
      <c r="N399" s="8">
        <v>0</v>
      </c>
      <c r="O399" s="8">
        <v>17210232</v>
      </c>
      <c r="P399" s="8">
        <v>0</v>
      </c>
      <c r="Q399" s="8">
        <v>17210232</v>
      </c>
    </row>
    <row r="400" spans="1:17">
      <c r="A400" s="4" t="s">
        <v>85</v>
      </c>
      <c r="B400" s="4" t="s">
        <v>91</v>
      </c>
      <c r="C400" s="4" t="s">
        <v>498</v>
      </c>
      <c r="D400" s="4" t="s">
        <v>92</v>
      </c>
      <c r="E400" s="4" t="s">
        <v>505</v>
      </c>
      <c r="F400" s="4" t="s">
        <v>515</v>
      </c>
      <c r="G400" s="7" t="s">
        <v>516</v>
      </c>
      <c r="H400" s="8">
        <v>211129308</v>
      </c>
      <c r="I400" s="8">
        <v>0</v>
      </c>
      <c r="J400" s="8">
        <v>211129308</v>
      </c>
      <c r="K400" s="8">
        <v>0</v>
      </c>
      <c r="L400" s="8">
        <v>211129308</v>
      </c>
      <c r="M400" s="8">
        <v>211129308</v>
      </c>
      <c r="N400" s="8">
        <v>0</v>
      </c>
      <c r="O400" s="8">
        <v>211129308</v>
      </c>
      <c r="P400" s="8">
        <v>0</v>
      </c>
      <c r="Q400" s="8">
        <v>211129308</v>
      </c>
    </row>
    <row r="401" spans="1:17">
      <c r="A401" s="4" t="s">
        <v>85</v>
      </c>
      <c r="B401" s="4" t="s">
        <v>91</v>
      </c>
      <c r="C401" s="4" t="s">
        <v>498</v>
      </c>
      <c r="D401" s="4" t="s">
        <v>92</v>
      </c>
      <c r="E401" s="4" t="s">
        <v>577</v>
      </c>
      <c r="F401" s="4" t="s">
        <v>68</v>
      </c>
      <c r="G401" s="7" t="s">
        <v>578</v>
      </c>
      <c r="H401" s="8">
        <v>65420000</v>
      </c>
      <c r="I401" s="8">
        <v>0</v>
      </c>
      <c r="J401" s="8">
        <v>65420000</v>
      </c>
      <c r="K401" s="8">
        <v>0</v>
      </c>
      <c r="L401" s="8">
        <v>65420000</v>
      </c>
      <c r="M401" s="8">
        <v>65420000</v>
      </c>
      <c r="N401" s="8">
        <v>0</v>
      </c>
      <c r="O401" s="8">
        <v>65420000</v>
      </c>
      <c r="P401" s="8">
        <v>0</v>
      </c>
      <c r="Q401" s="8">
        <v>65420000</v>
      </c>
    </row>
    <row r="402" spans="1:17">
      <c r="A402" s="4" t="s">
        <v>85</v>
      </c>
      <c r="B402" s="4" t="s">
        <v>91</v>
      </c>
      <c r="C402" s="4" t="s">
        <v>498</v>
      </c>
      <c r="D402" s="4" t="s">
        <v>92</v>
      </c>
      <c r="E402" s="4" t="s">
        <v>577</v>
      </c>
      <c r="F402" s="4" t="s">
        <v>579</v>
      </c>
      <c r="G402" s="7" t="s">
        <v>31</v>
      </c>
      <c r="H402" s="8">
        <v>65420000</v>
      </c>
      <c r="I402" s="8">
        <v>0</v>
      </c>
      <c r="J402" s="8">
        <v>65420000</v>
      </c>
      <c r="K402" s="8">
        <v>0</v>
      </c>
      <c r="L402" s="8">
        <v>65420000</v>
      </c>
      <c r="M402" s="8">
        <v>65420000</v>
      </c>
      <c r="N402" s="8">
        <v>0</v>
      </c>
      <c r="O402" s="8">
        <v>65420000</v>
      </c>
      <c r="P402" s="8">
        <v>0</v>
      </c>
      <c r="Q402" s="8">
        <v>65420000</v>
      </c>
    </row>
    <row r="403" spans="1:17">
      <c r="A403" s="4" t="s">
        <v>85</v>
      </c>
      <c r="B403" s="4" t="s">
        <v>91</v>
      </c>
      <c r="C403" s="4" t="s">
        <v>498</v>
      </c>
      <c r="D403" s="4" t="s">
        <v>92</v>
      </c>
      <c r="E403" s="4" t="s">
        <v>475</v>
      </c>
      <c r="F403" s="4" t="s">
        <v>68</v>
      </c>
      <c r="G403" s="7" t="s">
        <v>59</v>
      </c>
      <c r="H403" s="8">
        <v>210368136</v>
      </c>
      <c r="I403" s="8">
        <v>0</v>
      </c>
      <c r="J403" s="8">
        <v>210368136</v>
      </c>
      <c r="K403" s="8">
        <v>0</v>
      </c>
      <c r="L403" s="8">
        <v>210368136</v>
      </c>
      <c r="M403" s="8">
        <v>210368136</v>
      </c>
      <c r="N403" s="8">
        <v>0</v>
      </c>
      <c r="O403" s="8">
        <v>210368136</v>
      </c>
      <c r="P403" s="8">
        <v>0</v>
      </c>
      <c r="Q403" s="8">
        <v>210368136</v>
      </c>
    </row>
    <row r="404" spans="1:17">
      <c r="A404" s="4" t="s">
        <v>85</v>
      </c>
      <c r="B404" s="4" t="s">
        <v>91</v>
      </c>
      <c r="C404" s="4" t="s">
        <v>498</v>
      </c>
      <c r="D404" s="4" t="s">
        <v>92</v>
      </c>
      <c r="E404" s="4" t="s">
        <v>475</v>
      </c>
      <c r="F404" s="4" t="s">
        <v>517</v>
      </c>
      <c r="G404" s="7" t="s">
        <v>518</v>
      </c>
      <c r="H404" s="8">
        <v>178253226</v>
      </c>
      <c r="I404" s="8">
        <v>0</v>
      </c>
      <c r="J404" s="8">
        <v>178253226</v>
      </c>
      <c r="K404" s="8">
        <v>0</v>
      </c>
      <c r="L404" s="8">
        <v>178253226</v>
      </c>
      <c r="M404" s="8">
        <v>178253226</v>
      </c>
      <c r="N404" s="8">
        <v>0</v>
      </c>
      <c r="O404" s="8">
        <v>178253226</v>
      </c>
      <c r="P404" s="8">
        <v>0</v>
      </c>
      <c r="Q404" s="8">
        <v>178253226</v>
      </c>
    </row>
    <row r="405" spans="1:17">
      <c r="A405" s="4" t="s">
        <v>85</v>
      </c>
      <c r="B405" s="4" t="s">
        <v>91</v>
      </c>
      <c r="C405" s="4" t="s">
        <v>498</v>
      </c>
      <c r="D405" s="4" t="s">
        <v>92</v>
      </c>
      <c r="E405" s="4" t="s">
        <v>475</v>
      </c>
      <c r="F405" s="4" t="s">
        <v>476</v>
      </c>
      <c r="G405" s="7" t="s">
        <v>477</v>
      </c>
      <c r="H405" s="8">
        <v>30557694</v>
      </c>
      <c r="I405" s="8">
        <v>0</v>
      </c>
      <c r="J405" s="8">
        <v>30557694</v>
      </c>
      <c r="K405" s="8">
        <v>0</v>
      </c>
      <c r="L405" s="8">
        <v>30557694</v>
      </c>
      <c r="M405" s="8">
        <v>30557694</v>
      </c>
      <c r="N405" s="8">
        <v>0</v>
      </c>
      <c r="O405" s="8">
        <v>30557694</v>
      </c>
      <c r="P405" s="8">
        <v>0</v>
      </c>
      <c r="Q405" s="8">
        <v>30557694</v>
      </c>
    </row>
    <row r="406" spans="1:17">
      <c r="A406" s="4" t="s">
        <v>85</v>
      </c>
      <c r="B406" s="4" t="s">
        <v>91</v>
      </c>
      <c r="C406" s="4" t="s">
        <v>498</v>
      </c>
      <c r="D406" s="4" t="s">
        <v>92</v>
      </c>
      <c r="E406" s="4" t="s">
        <v>475</v>
      </c>
      <c r="F406" s="4" t="s">
        <v>580</v>
      </c>
      <c r="G406" s="7" t="s">
        <v>581</v>
      </c>
      <c r="H406" s="8">
        <v>1557216</v>
      </c>
      <c r="I406" s="8">
        <v>0</v>
      </c>
      <c r="J406" s="8">
        <v>1557216</v>
      </c>
      <c r="K406" s="8">
        <v>0</v>
      </c>
      <c r="L406" s="8">
        <v>1557216</v>
      </c>
      <c r="M406" s="8">
        <v>1557216</v>
      </c>
      <c r="N406" s="8">
        <v>0</v>
      </c>
      <c r="O406" s="8">
        <v>1557216</v>
      </c>
      <c r="P406" s="8">
        <v>0</v>
      </c>
      <c r="Q406" s="8">
        <v>1557216</v>
      </c>
    </row>
    <row r="407" spans="1:17" ht="31.2">
      <c r="A407" s="4" t="s">
        <v>85</v>
      </c>
      <c r="B407" s="4" t="s">
        <v>91</v>
      </c>
      <c r="C407" s="4" t="s">
        <v>498</v>
      </c>
      <c r="D407" s="4" t="s">
        <v>92</v>
      </c>
      <c r="E407" s="4" t="s">
        <v>478</v>
      </c>
      <c r="F407" s="4" t="s">
        <v>68</v>
      </c>
      <c r="G407" s="7" t="s">
        <v>479</v>
      </c>
      <c r="H407" s="8">
        <v>432831536</v>
      </c>
      <c r="I407" s="8">
        <v>0</v>
      </c>
      <c r="J407" s="8">
        <v>432831536</v>
      </c>
      <c r="K407" s="8">
        <v>0</v>
      </c>
      <c r="L407" s="8">
        <v>432831536</v>
      </c>
      <c r="M407" s="8">
        <v>432831536</v>
      </c>
      <c r="N407" s="8">
        <v>0</v>
      </c>
      <c r="O407" s="8">
        <v>432831536</v>
      </c>
      <c r="P407" s="8">
        <v>0</v>
      </c>
      <c r="Q407" s="8">
        <v>432831536</v>
      </c>
    </row>
    <row r="408" spans="1:17">
      <c r="A408" s="4" t="s">
        <v>85</v>
      </c>
      <c r="B408" s="4" t="s">
        <v>91</v>
      </c>
      <c r="C408" s="4" t="s">
        <v>498</v>
      </c>
      <c r="D408" s="4" t="s">
        <v>92</v>
      </c>
      <c r="E408" s="4" t="s">
        <v>478</v>
      </c>
      <c r="F408" s="4" t="s">
        <v>480</v>
      </c>
      <c r="G408" s="7" t="s">
        <v>31</v>
      </c>
      <c r="H408" s="8">
        <v>432831536</v>
      </c>
      <c r="I408" s="8">
        <v>0</v>
      </c>
      <c r="J408" s="8">
        <v>432831536</v>
      </c>
      <c r="K408" s="8">
        <v>0</v>
      </c>
      <c r="L408" s="8">
        <v>432831536</v>
      </c>
      <c r="M408" s="8">
        <v>432831536</v>
      </c>
      <c r="N408" s="8">
        <v>0</v>
      </c>
      <c r="O408" s="8">
        <v>432831536</v>
      </c>
      <c r="P408" s="8">
        <v>0</v>
      </c>
      <c r="Q408" s="8">
        <v>432831536</v>
      </c>
    </row>
    <row r="409" spans="1:17" ht="31.2">
      <c r="A409" s="4" t="s">
        <v>85</v>
      </c>
      <c r="B409" s="4" t="s">
        <v>91</v>
      </c>
      <c r="C409" s="4" t="s">
        <v>498</v>
      </c>
      <c r="D409" s="4" t="s">
        <v>92</v>
      </c>
      <c r="E409" s="4" t="s">
        <v>521</v>
      </c>
      <c r="F409" s="4" t="s">
        <v>68</v>
      </c>
      <c r="G409" s="7" t="s">
        <v>522</v>
      </c>
      <c r="H409" s="8">
        <v>83741983</v>
      </c>
      <c r="I409" s="8">
        <v>0</v>
      </c>
      <c r="J409" s="8">
        <v>83741983</v>
      </c>
      <c r="K409" s="8">
        <v>0</v>
      </c>
      <c r="L409" s="8">
        <v>83741983</v>
      </c>
      <c r="M409" s="8">
        <v>83741983</v>
      </c>
      <c r="N409" s="8">
        <v>0</v>
      </c>
      <c r="O409" s="8">
        <v>83741983</v>
      </c>
      <c r="P409" s="8">
        <v>0</v>
      </c>
      <c r="Q409" s="8">
        <v>83741983</v>
      </c>
    </row>
    <row r="410" spans="1:17">
      <c r="A410" s="4" t="s">
        <v>85</v>
      </c>
      <c r="B410" s="4" t="s">
        <v>91</v>
      </c>
      <c r="C410" s="4" t="s">
        <v>498</v>
      </c>
      <c r="D410" s="4" t="s">
        <v>92</v>
      </c>
      <c r="E410" s="4" t="s">
        <v>521</v>
      </c>
      <c r="F410" s="4" t="s">
        <v>523</v>
      </c>
      <c r="G410" s="7" t="s">
        <v>524</v>
      </c>
      <c r="H410" s="8">
        <v>52658983</v>
      </c>
      <c r="I410" s="8">
        <v>0</v>
      </c>
      <c r="J410" s="8">
        <v>52658983</v>
      </c>
      <c r="K410" s="8">
        <v>0</v>
      </c>
      <c r="L410" s="8">
        <v>52658983</v>
      </c>
      <c r="M410" s="8">
        <v>52658983</v>
      </c>
      <c r="N410" s="8">
        <v>0</v>
      </c>
      <c r="O410" s="8">
        <v>52658983</v>
      </c>
      <c r="P410" s="8">
        <v>0</v>
      </c>
      <c r="Q410" s="8">
        <v>52658983</v>
      </c>
    </row>
    <row r="411" spans="1:17">
      <c r="A411" s="4" t="s">
        <v>85</v>
      </c>
      <c r="B411" s="4" t="s">
        <v>91</v>
      </c>
      <c r="C411" s="4" t="s">
        <v>498</v>
      </c>
      <c r="D411" s="4" t="s">
        <v>92</v>
      </c>
      <c r="E411" s="4" t="s">
        <v>521</v>
      </c>
      <c r="F411" s="4" t="s">
        <v>681</v>
      </c>
      <c r="G411" s="7" t="s">
        <v>682</v>
      </c>
      <c r="H411" s="8">
        <v>31083000</v>
      </c>
      <c r="I411" s="8">
        <v>0</v>
      </c>
      <c r="J411" s="8">
        <v>31083000</v>
      </c>
      <c r="K411" s="8">
        <v>0</v>
      </c>
      <c r="L411" s="8">
        <v>31083000</v>
      </c>
      <c r="M411" s="8">
        <v>31083000</v>
      </c>
      <c r="N411" s="8">
        <v>0</v>
      </c>
      <c r="O411" s="8">
        <v>31083000</v>
      </c>
      <c r="P411" s="8">
        <v>0</v>
      </c>
      <c r="Q411" s="8">
        <v>31083000</v>
      </c>
    </row>
    <row r="412" spans="1:17">
      <c r="A412" s="4" t="s">
        <v>85</v>
      </c>
      <c r="B412" s="4" t="s">
        <v>91</v>
      </c>
      <c r="C412" s="4" t="s">
        <v>498</v>
      </c>
      <c r="D412" s="4" t="s">
        <v>92</v>
      </c>
      <c r="E412" s="4" t="s">
        <v>481</v>
      </c>
      <c r="F412" s="4" t="s">
        <v>68</v>
      </c>
      <c r="G412" s="7" t="s">
        <v>482</v>
      </c>
      <c r="H412" s="8">
        <v>30475000</v>
      </c>
      <c r="I412" s="8">
        <v>0</v>
      </c>
      <c r="J412" s="8">
        <v>30475000</v>
      </c>
      <c r="K412" s="8">
        <v>0</v>
      </c>
      <c r="L412" s="8">
        <v>30475000</v>
      </c>
      <c r="M412" s="8">
        <v>30475000</v>
      </c>
      <c r="N412" s="8">
        <v>0</v>
      </c>
      <c r="O412" s="8">
        <v>30475000</v>
      </c>
      <c r="P412" s="8">
        <v>0</v>
      </c>
      <c r="Q412" s="8">
        <v>30475000</v>
      </c>
    </row>
    <row r="413" spans="1:17">
      <c r="A413" s="4" t="s">
        <v>85</v>
      </c>
      <c r="B413" s="4" t="s">
        <v>91</v>
      </c>
      <c r="C413" s="4" t="s">
        <v>498</v>
      </c>
      <c r="D413" s="4" t="s">
        <v>92</v>
      </c>
      <c r="E413" s="4" t="s">
        <v>481</v>
      </c>
      <c r="F413" s="4" t="s">
        <v>483</v>
      </c>
      <c r="G413" s="7" t="s">
        <v>484</v>
      </c>
      <c r="H413" s="8">
        <v>19170000</v>
      </c>
      <c r="I413" s="8">
        <v>0</v>
      </c>
      <c r="J413" s="8">
        <v>19170000</v>
      </c>
      <c r="K413" s="8">
        <v>0</v>
      </c>
      <c r="L413" s="8">
        <v>19170000</v>
      </c>
      <c r="M413" s="8">
        <v>19170000</v>
      </c>
      <c r="N413" s="8">
        <v>0</v>
      </c>
      <c r="O413" s="8">
        <v>19170000</v>
      </c>
      <c r="P413" s="8">
        <v>0</v>
      </c>
      <c r="Q413" s="8">
        <v>19170000</v>
      </c>
    </row>
    <row r="414" spans="1:17">
      <c r="A414" s="4" t="s">
        <v>85</v>
      </c>
      <c r="B414" s="4" t="s">
        <v>91</v>
      </c>
      <c r="C414" s="4" t="s">
        <v>498</v>
      </c>
      <c r="D414" s="4" t="s">
        <v>92</v>
      </c>
      <c r="E414" s="4" t="s">
        <v>481</v>
      </c>
      <c r="F414" s="4" t="s">
        <v>559</v>
      </c>
      <c r="G414" s="7" t="s">
        <v>560</v>
      </c>
      <c r="H414" s="8">
        <v>11305000</v>
      </c>
      <c r="I414" s="8">
        <v>0</v>
      </c>
      <c r="J414" s="8">
        <v>11305000</v>
      </c>
      <c r="K414" s="8">
        <v>0</v>
      </c>
      <c r="L414" s="8">
        <v>11305000</v>
      </c>
      <c r="M414" s="8">
        <v>11305000</v>
      </c>
      <c r="N414" s="8">
        <v>0</v>
      </c>
      <c r="O414" s="8">
        <v>11305000</v>
      </c>
      <c r="P414" s="8">
        <v>0</v>
      </c>
      <c r="Q414" s="8">
        <v>11305000</v>
      </c>
    </row>
    <row r="415" spans="1:17" ht="31.2">
      <c r="A415" s="4" t="s">
        <v>85</v>
      </c>
      <c r="B415" s="4" t="s">
        <v>91</v>
      </c>
      <c r="C415" s="4" t="s">
        <v>498</v>
      </c>
      <c r="D415" s="4" t="s">
        <v>92</v>
      </c>
      <c r="E415" s="4" t="s">
        <v>527</v>
      </c>
      <c r="F415" s="4" t="s">
        <v>68</v>
      </c>
      <c r="G415" s="7" t="s">
        <v>528</v>
      </c>
      <c r="H415" s="8">
        <v>11743400</v>
      </c>
      <c r="I415" s="8">
        <v>0</v>
      </c>
      <c r="J415" s="8">
        <v>11743400</v>
      </c>
      <c r="K415" s="8">
        <v>0</v>
      </c>
      <c r="L415" s="8">
        <v>11743400</v>
      </c>
      <c r="M415" s="8">
        <v>11743400</v>
      </c>
      <c r="N415" s="8">
        <v>0</v>
      </c>
      <c r="O415" s="8">
        <v>11743400</v>
      </c>
      <c r="P415" s="8">
        <v>0</v>
      </c>
      <c r="Q415" s="8">
        <v>11743400</v>
      </c>
    </row>
    <row r="416" spans="1:17" ht="62.4">
      <c r="A416" s="4" t="s">
        <v>85</v>
      </c>
      <c r="B416" s="4" t="s">
        <v>91</v>
      </c>
      <c r="C416" s="4" t="s">
        <v>498</v>
      </c>
      <c r="D416" s="4" t="s">
        <v>92</v>
      </c>
      <c r="E416" s="4" t="s">
        <v>527</v>
      </c>
      <c r="F416" s="4" t="s">
        <v>607</v>
      </c>
      <c r="G416" s="7" t="s">
        <v>608</v>
      </c>
      <c r="H416" s="8">
        <v>4865400</v>
      </c>
      <c r="I416" s="8">
        <v>0</v>
      </c>
      <c r="J416" s="8">
        <v>4865400</v>
      </c>
      <c r="K416" s="8">
        <v>0</v>
      </c>
      <c r="L416" s="8">
        <v>4865400</v>
      </c>
      <c r="M416" s="8">
        <v>4865400</v>
      </c>
      <c r="N416" s="8">
        <v>0</v>
      </c>
      <c r="O416" s="8">
        <v>4865400</v>
      </c>
      <c r="P416" s="8">
        <v>0</v>
      </c>
      <c r="Q416" s="8">
        <v>4865400</v>
      </c>
    </row>
    <row r="417" spans="1:17">
      <c r="A417" s="4" t="s">
        <v>85</v>
      </c>
      <c r="B417" s="4" t="s">
        <v>91</v>
      </c>
      <c r="C417" s="4" t="s">
        <v>498</v>
      </c>
      <c r="D417" s="4" t="s">
        <v>92</v>
      </c>
      <c r="E417" s="4" t="s">
        <v>527</v>
      </c>
      <c r="F417" s="4" t="s">
        <v>662</v>
      </c>
      <c r="G417" s="7" t="s">
        <v>663</v>
      </c>
      <c r="H417" s="8">
        <v>6878000</v>
      </c>
      <c r="I417" s="8">
        <v>0</v>
      </c>
      <c r="J417" s="8">
        <v>6878000</v>
      </c>
      <c r="K417" s="8">
        <v>0</v>
      </c>
      <c r="L417" s="8">
        <v>6878000</v>
      </c>
      <c r="M417" s="8">
        <v>6878000</v>
      </c>
      <c r="N417" s="8">
        <v>0</v>
      </c>
      <c r="O417" s="8">
        <v>6878000</v>
      </c>
      <c r="P417" s="8">
        <v>0</v>
      </c>
      <c r="Q417" s="8">
        <v>6878000</v>
      </c>
    </row>
    <row r="418" spans="1:17">
      <c r="A418" s="4" t="s">
        <v>85</v>
      </c>
      <c r="B418" s="4" t="s">
        <v>91</v>
      </c>
      <c r="C418" s="4" t="s">
        <v>498</v>
      </c>
      <c r="D418" s="4" t="s">
        <v>92</v>
      </c>
      <c r="E418" s="4" t="s">
        <v>531</v>
      </c>
      <c r="F418" s="4" t="s">
        <v>68</v>
      </c>
      <c r="G418" s="7" t="s">
        <v>532</v>
      </c>
      <c r="H418" s="8">
        <v>20970000</v>
      </c>
      <c r="I418" s="8">
        <v>0</v>
      </c>
      <c r="J418" s="8">
        <v>20970000</v>
      </c>
      <c r="K418" s="8">
        <v>0</v>
      </c>
      <c r="L418" s="8">
        <v>20970000</v>
      </c>
      <c r="M418" s="8">
        <v>20970000</v>
      </c>
      <c r="N418" s="8">
        <v>0</v>
      </c>
      <c r="O418" s="8">
        <v>20970000</v>
      </c>
      <c r="P418" s="8">
        <v>0</v>
      </c>
      <c r="Q418" s="8">
        <v>20970000</v>
      </c>
    </row>
    <row r="419" spans="1:17">
      <c r="A419" s="4" t="s">
        <v>85</v>
      </c>
      <c r="B419" s="4" t="s">
        <v>91</v>
      </c>
      <c r="C419" s="4" t="s">
        <v>498</v>
      </c>
      <c r="D419" s="4" t="s">
        <v>92</v>
      </c>
      <c r="E419" s="4" t="s">
        <v>531</v>
      </c>
      <c r="F419" s="4" t="s">
        <v>561</v>
      </c>
      <c r="G419" s="7" t="s">
        <v>562</v>
      </c>
      <c r="H419" s="8">
        <v>2800000</v>
      </c>
      <c r="I419" s="8">
        <v>0</v>
      </c>
      <c r="J419" s="8">
        <v>2800000</v>
      </c>
      <c r="K419" s="8">
        <v>0</v>
      </c>
      <c r="L419" s="8">
        <v>2800000</v>
      </c>
      <c r="M419" s="8">
        <v>2800000</v>
      </c>
      <c r="N419" s="8">
        <v>0</v>
      </c>
      <c r="O419" s="8">
        <v>2800000</v>
      </c>
      <c r="P419" s="8">
        <v>0</v>
      </c>
      <c r="Q419" s="8">
        <v>2800000</v>
      </c>
    </row>
    <row r="420" spans="1:17">
      <c r="A420" s="4" t="s">
        <v>85</v>
      </c>
      <c r="B420" s="4" t="s">
        <v>91</v>
      </c>
      <c r="C420" s="4" t="s">
        <v>498</v>
      </c>
      <c r="D420" s="4" t="s">
        <v>92</v>
      </c>
      <c r="E420" s="4" t="s">
        <v>531</v>
      </c>
      <c r="F420" s="4" t="s">
        <v>533</v>
      </c>
      <c r="G420" s="7" t="s">
        <v>534</v>
      </c>
      <c r="H420" s="8">
        <v>18170000</v>
      </c>
      <c r="I420" s="8">
        <v>0</v>
      </c>
      <c r="J420" s="8">
        <v>18170000</v>
      </c>
      <c r="K420" s="8">
        <v>0</v>
      </c>
      <c r="L420" s="8">
        <v>18170000</v>
      </c>
      <c r="M420" s="8">
        <v>18170000</v>
      </c>
      <c r="N420" s="8">
        <v>0</v>
      </c>
      <c r="O420" s="8">
        <v>18170000</v>
      </c>
      <c r="P420" s="8">
        <v>0</v>
      </c>
      <c r="Q420" s="8">
        <v>18170000</v>
      </c>
    </row>
    <row r="421" spans="1:17">
      <c r="A421" s="4" t="s">
        <v>85</v>
      </c>
      <c r="B421" s="4" t="s">
        <v>91</v>
      </c>
      <c r="C421" s="4" t="s">
        <v>498</v>
      </c>
      <c r="D421" s="4" t="s">
        <v>92</v>
      </c>
      <c r="E421" s="4" t="s">
        <v>535</v>
      </c>
      <c r="F421" s="4" t="s">
        <v>68</v>
      </c>
      <c r="G421" s="7" t="s">
        <v>536</v>
      </c>
      <c r="H421" s="8">
        <v>3600000</v>
      </c>
      <c r="I421" s="8">
        <v>0</v>
      </c>
      <c r="J421" s="8">
        <v>3600000</v>
      </c>
      <c r="K421" s="8">
        <v>0</v>
      </c>
      <c r="L421" s="8">
        <v>3600000</v>
      </c>
      <c r="M421" s="8">
        <v>3600000</v>
      </c>
      <c r="N421" s="8">
        <v>0</v>
      </c>
      <c r="O421" s="8">
        <v>3600000</v>
      </c>
      <c r="P421" s="8">
        <v>0</v>
      </c>
      <c r="Q421" s="8">
        <v>3600000</v>
      </c>
    </row>
    <row r="422" spans="1:17">
      <c r="A422" s="4" t="s">
        <v>85</v>
      </c>
      <c r="B422" s="4" t="s">
        <v>91</v>
      </c>
      <c r="C422" s="4" t="s">
        <v>498</v>
      </c>
      <c r="D422" s="4" t="s">
        <v>92</v>
      </c>
      <c r="E422" s="4" t="s">
        <v>535</v>
      </c>
      <c r="F422" s="4" t="s">
        <v>537</v>
      </c>
      <c r="G422" s="7" t="s">
        <v>538</v>
      </c>
      <c r="H422" s="8">
        <v>3600000</v>
      </c>
      <c r="I422" s="8">
        <v>0</v>
      </c>
      <c r="J422" s="8">
        <v>3600000</v>
      </c>
      <c r="K422" s="8">
        <v>0</v>
      </c>
      <c r="L422" s="8">
        <v>3600000</v>
      </c>
      <c r="M422" s="8">
        <v>3600000</v>
      </c>
      <c r="N422" s="8">
        <v>0</v>
      </c>
      <c r="O422" s="8">
        <v>3600000</v>
      </c>
      <c r="P422" s="8">
        <v>0</v>
      </c>
      <c r="Q422" s="8">
        <v>3600000</v>
      </c>
    </row>
    <row r="423" spans="1:17">
      <c r="A423" s="4" t="s">
        <v>85</v>
      </c>
      <c r="B423" s="4" t="s">
        <v>91</v>
      </c>
      <c r="C423" s="4" t="s">
        <v>498</v>
      </c>
      <c r="D423" s="4" t="s">
        <v>92</v>
      </c>
      <c r="E423" s="4" t="s">
        <v>615</v>
      </c>
      <c r="F423" s="4" t="s">
        <v>68</v>
      </c>
      <c r="G423" s="7" t="s">
        <v>616</v>
      </c>
      <c r="H423" s="8">
        <v>1500000</v>
      </c>
      <c r="I423" s="8">
        <v>0</v>
      </c>
      <c r="J423" s="8">
        <v>1500000</v>
      </c>
      <c r="K423" s="8">
        <v>0</v>
      </c>
      <c r="L423" s="8">
        <v>1500000</v>
      </c>
      <c r="M423" s="8">
        <v>1500000</v>
      </c>
      <c r="N423" s="8">
        <v>0</v>
      </c>
      <c r="O423" s="8">
        <v>1500000</v>
      </c>
      <c r="P423" s="8">
        <v>0</v>
      </c>
      <c r="Q423" s="8">
        <v>1500000</v>
      </c>
    </row>
    <row r="424" spans="1:17">
      <c r="A424" s="4" t="s">
        <v>85</v>
      </c>
      <c r="B424" s="4" t="s">
        <v>91</v>
      </c>
      <c r="C424" s="4" t="s">
        <v>498</v>
      </c>
      <c r="D424" s="4" t="s">
        <v>92</v>
      </c>
      <c r="E424" s="4" t="s">
        <v>615</v>
      </c>
      <c r="F424" s="4" t="s">
        <v>652</v>
      </c>
      <c r="G424" s="7" t="s">
        <v>653</v>
      </c>
      <c r="H424" s="8">
        <v>1500000</v>
      </c>
      <c r="I424" s="8">
        <v>0</v>
      </c>
      <c r="J424" s="8">
        <v>1500000</v>
      </c>
      <c r="K424" s="8">
        <v>0</v>
      </c>
      <c r="L424" s="8">
        <v>1500000</v>
      </c>
      <c r="M424" s="8">
        <v>1500000</v>
      </c>
      <c r="N424" s="8">
        <v>0</v>
      </c>
      <c r="O424" s="8">
        <v>1500000</v>
      </c>
      <c r="P424" s="8">
        <v>0</v>
      </c>
      <c r="Q424" s="8">
        <v>1500000</v>
      </c>
    </row>
    <row r="425" spans="1:17" ht="62.4">
      <c r="A425" s="4" t="s">
        <v>85</v>
      </c>
      <c r="B425" s="4" t="s">
        <v>91</v>
      </c>
      <c r="C425" s="4" t="s">
        <v>498</v>
      </c>
      <c r="D425" s="4" t="s">
        <v>92</v>
      </c>
      <c r="E425" s="4" t="s">
        <v>619</v>
      </c>
      <c r="F425" s="4" t="s">
        <v>68</v>
      </c>
      <c r="G425" s="7" t="s">
        <v>620</v>
      </c>
      <c r="H425" s="8">
        <v>21100000</v>
      </c>
      <c r="I425" s="8">
        <v>0</v>
      </c>
      <c r="J425" s="8">
        <v>21100000</v>
      </c>
      <c r="K425" s="8">
        <v>0</v>
      </c>
      <c r="L425" s="8">
        <v>21100000</v>
      </c>
      <c r="M425" s="8">
        <v>21100000</v>
      </c>
      <c r="N425" s="8">
        <v>0</v>
      </c>
      <c r="O425" s="8">
        <v>21100000</v>
      </c>
      <c r="P425" s="8">
        <v>0</v>
      </c>
      <c r="Q425" s="8">
        <v>21100000</v>
      </c>
    </row>
    <row r="426" spans="1:17">
      <c r="A426" s="4" t="s">
        <v>85</v>
      </c>
      <c r="B426" s="4" t="s">
        <v>91</v>
      </c>
      <c r="C426" s="4" t="s">
        <v>498</v>
      </c>
      <c r="D426" s="4" t="s">
        <v>92</v>
      </c>
      <c r="E426" s="4" t="s">
        <v>619</v>
      </c>
      <c r="F426" s="4" t="s">
        <v>683</v>
      </c>
      <c r="G426" s="7" t="s">
        <v>684</v>
      </c>
      <c r="H426" s="8">
        <v>12200000</v>
      </c>
      <c r="I426" s="8">
        <v>0</v>
      </c>
      <c r="J426" s="8">
        <v>12200000</v>
      </c>
      <c r="K426" s="8">
        <v>0</v>
      </c>
      <c r="L426" s="8">
        <v>12200000</v>
      </c>
      <c r="M426" s="8">
        <v>12200000</v>
      </c>
      <c r="N426" s="8">
        <v>0</v>
      </c>
      <c r="O426" s="8">
        <v>12200000</v>
      </c>
      <c r="P426" s="8">
        <v>0</v>
      </c>
      <c r="Q426" s="8">
        <v>12200000</v>
      </c>
    </row>
    <row r="427" spans="1:17" ht="31.2">
      <c r="A427" s="4" t="s">
        <v>85</v>
      </c>
      <c r="B427" s="4" t="s">
        <v>91</v>
      </c>
      <c r="C427" s="4" t="s">
        <v>498</v>
      </c>
      <c r="D427" s="4" t="s">
        <v>92</v>
      </c>
      <c r="E427" s="4" t="s">
        <v>619</v>
      </c>
      <c r="F427" s="4" t="s">
        <v>640</v>
      </c>
      <c r="G427" s="7" t="s">
        <v>490</v>
      </c>
      <c r="H427" s="8">
        <v>8900000</v>
      </c>
      <c r="I427" s="8">
        <v>0</v>
      </c>
      <c r="J427" s="8">
        <v>8900000</v>
      </c>
      <c r="K427" s="8">
        <v>0</v>
      </c>
      <c r="L427" s="8">
        <v>8900000</v>
      </c>
      <c r="M427" s="8">
        <v>8900000</v>
      </c>
      <c r="N427" s="8">
        <v>0</v>
      </c>
      <c r="O427" s="8">
        <v>8900000</v>
      </c>
      <c r="P427" s="8">
        <v>0</v>
      </c>
      <c r="Q427" s="8">
        <v>8900000</v>
      </c>
    </row>
    <row r="428" spans="1:17" ht="31.2">
      <c r="A428" s="4" t="s">
        <v>85</v>
      </c>
      <c r="B428" s="4" t="s">
        <v>91</v>
      </c>
      <c r="C428" s="4" t="s">
        <v>498</v>
      </c>
      <c r="D428" s="4" t="s">
        <v>92</v>
      </c>
      <c r="E428" s="4" t="s">
        <v>491</v>
      </c>
      <c r="F428" s="4" t="s">
        <v>68</v>
      </c>
      <c r="G428" s="7" t="s">
        <v>492</v>
      </c>
      <c r="H428" s="8">
        <v>80664000</v>
      </c>
      <c r="I428" s="8">
        <v>0</v>
      </c>
      <c r="J428" s="8">
        <v>80664000</v>
      </c>
      <c r="K428" s="8">
        <v>0</v>
      </c>
      <c r="L428" s="8">
        <v>80664000</v>
      </c>
      <c r="M428" s="8">
        <v>80664000</v>
      </c>
      <c r="N428" s="8">
        <v>0</v>
      </c>
      <c r="O428" s="8">
        <v>80664000</v>
      </c>
      <c r="P428" s="8">
        <v>0</v>
      </c>
      <c r="Q428" s="8">
        <v>80664000</v>
      </c>
    </row>
    <row r="429" spans="1:17">
      <c r="A429" s="4" t="s">
        <v>85</v>
      </c>
      <c r="B429" s="4" t="s">
        <v>91</v>
      </c>
      <c r="C429" s="4" t="s">
        <v>498</v>
      </c>
      <c r="D429" s="4" t="s">
        <v>92</v>
      </c>
      <c r="E429" s="4" t="s">
        <v>491</v>
      </c>
      <c r="F429" s="4" t="s">
        <v>541</v>
      </c>
      <c r="G429" s="7" t="s">
        <v>542</v>
      </c>
      <c r="H429" s="8">
        <v>2700000</v>
      </c>
      <c r="I429" s="8">
        <v>0</v>
      </c>
      <c r="J429" s="8">
        <v>2700000</v>
      </c>
      <c r="K429" s="8">
        <v>0</v>
      </c>
      <c r="L429" s="8">
        <v>2700000</v>
      </c>
      <c r="M429" s="8">
        <v>2700000</v>
      </c>
      <c r="N429" s="8">
        <v>0</v>
      </c>
      <c r="O429" s="8">
        <v>2700000</v>
      </c>
      <c r="P429" s="8">
        <v>0</v>
      </c>
      <c r="Q429" s="8">
        <v>2700000</v>
      </c>
    </row>
    <row r="430" spans="1:17" ht="31.2">
      <c r="A430" s="4" t="s">
        <v>85</v>
      </c>
      <c r="B430" s="4" t="s">
        <v>91</v>
      </c>
      <c r="C430" s="4" t="s">
        <v>498</v>
      </c>
      <c r="D430" s="4" t="s">
        <v>92</v>
      </c>
      <c r="E430" s="4" t="s">
        <v>491</v>
      </c>
      <c r="F430" s="4" t="s">
        <v>643</v>
      </c>
      <c r="G430" s="7" t="s">
        <v>644</v>
      </c>
      <c r="H430" s="8">
        <v>66000000</v>
      </c>
      <c r="I430" s="8">
        <v>0</v>
      </c>
      <c r="J430" s="8">
        <v>66000000</v>
      </c>
      <c r="K430" s="8">
        <v>0</v>
      </c>
      <c r="L430" s="8">
        <v>66000000</v>
      </c>
      <c r="M430" s="8">
        <v>66000000</v>
      </c>
      <c r="N430" s="8">
        <v>0</v>
      </c>
      <c r="O430" s="8">
        <v>66000000</v>
      </c>
      <c r="P430" s="8">
        <v>0</v>
      </c>
      <c r="Q430" s="8">
        <v>66000000</v>
      </c>
    </row>
    <row r="431" spans="1:17">
      <c r="A431" s="4" t="s">
        <v>85</v>
      </c>
      <c r="B431" s="4" t="s">
        <v>91</v>
      </c>
      <c r="C431" s="4" t="s">
        <v>498</v>
      </c>
      <c r="D431" s="4" t="s">
        <v>92</v>
      </c>
      <c r="E431" s="4" t="s">
        <v>491</v>
      </c>
      <c r="F431" s="4" t="s">
        <v>493</v>
      </c>
      <c r="G431" s="7" t="s">
        <v>31</v>
      </c>
      <c r="H431" s="8">
        <v>11964000</v>
      </c>
      <c r="I431" s="8">
        <v>0</v>
      </c>
      <c r="J431" s="8">
        <v>11964000</v>
      </c>
      <c r="K431" s="8">
        <v>0</v>
      </c>
      <c r="L431" s="8">
        <v>11964000</v>
      </c>
      <c r="M431" s="8">
        <v>11964000</v>
      </c>
      <c r="N431" s="8">
        <v>0</v>
      </c>
      <c r="O431" s="8">
        <v>11964000</v>
      </c>
      <c r="P431" s="8">
        <v>0</v>
      </c>
      <c r="Q431" s="8">
        <v>11964000</v>
      </c>
    </row>
    <row r="432" spans="1:17">
      <c r="A432" s="4" t="s">
        <v>85</v>
      </c>
      <c r="B432" s="4" t="s">
        <v>91</v>
      </c>
      <c r="C432" s="4" t="s">
        <v>498</v>
      </c>
      <c r="D432" s="4" t="s">
        <v>92</v>
      </c>
      <c r="E432" s="4" t="s">
        <v>543</v>
      </c>
      <c r="F432" s="4" t="s">
        <v>68</v>
      </c>
      <c r="G432" s="7" t="s">
        <v>544</v>
      </c>
      <c r="H432" s="8">
        <v>15000000</v>
      </c>
      <c r="I432" s="8">
        <v>0</v>
      </c>
      <c r="J432" s="8">
        <v>15000000</v>
      </c>
      <c r="K432" s="8">
        <v>0</v>
      </c>
      <c r="L432" s="8">
        <v>15000000</v>
      </c>
      <c r="M432" s="8">
        <v>15000000</v>
      </c>
      <c r="N432" s="8">
        <v>0</v>
      </c>
      <c r="O432" s="8">
        <v>15000000</v>
      </c>
      <c r="P432" s="8">
        <v>0</v>
      </c>
      <c r="Q432" s="8">
        <v>15000000</v>
      </c>
    </row>
    <row r="433" spans="1:17" ht="31.2">
      <c r="A433" s="4" t="s">
        <v>85</v>
      </c>
      <c r="B433" s="4" t="s">
        <v>91</v>
      </c>
      <c r="C433" s="4" t="s">
        <v>498</v>
      </c>
      <c r="D433" s="4" t="s">
        <v>92</v>
      </c>
      <c r="E433" s="4" t="s">
        <v>543</v>
      </c>
      <c r="F433" s="4" t="s">
        <v>545</v>
      </c>
      <c r="G433" s="7" t="s">
        <v>546</v>
      </c>
      <c r="H433" s="8">
        <v>15000000</v>
      </c>
      <c r="I433" s="8">
        <v>0</v>
      </c>
      <c r="J433" s="8">
        <v>15000000</v>
      </c>
      <c r="K433" s="8">
        <v>0</v>
      </c>
      <c r="L433" s="8">
        <v>15000000</v>
      </c>
      <c r="M433" s="8">
        <v>15000000</v>
      </c>
      <c r="N433" s="8">
        <v>0</v>
      </c>
      <c r="O433" s="8">
        <v>15000000</v>
      </c>
      <c r="P433" s="8">
        <v>0</v>
      </c>
      <c r="Q433" s="8">
        <v>15000000</v>
      </c>
    </row>
    <row r="434" spans="1:17">
      <c r="A434" s="4" t="s">
        <v>85</v>
      </c>
      <c r="B434" s="4" t="s">
        <v>91</v>
      </c>
      <c r="C434" s="4" t="s">
        <v>498</v>
      </c>
      <c r="D434" s="4" t="s">
        <v>92</v>
      </c>
      <c r="E434" s="4" t="s">
        <v>494</v>
      </c>
      <c r="F434" s="4" t="s">
        <v>68</v>
      </c>
      <c r="G434" s="7" t="s">
        <v>31</v>
      </c>
      <c r="H434" s="8">
        <v>163263000</v>
      </c>
      <c r="I434" s="8">
        <v>0</v>
      </c>
      <c r="J434" s="8">
        <v>163263000</v>
      </c>
      <c r="K434" s="8">
        <v>0</v>
      </c>
      <c r="L434" s="8">
        <v>163263000</v>
      </c>
      <c r="M434" s="8">
        <v>163263000</v>
      </c>
      <c r="N434" s="8">
        <v>0</v>
      </c>
      <c r="O434" s="8">
        <v>163263000</v>
      </c>
      <c r="P434" s="8">
        <v>0</v>
      </c>
      <c r="Q434" s="8">
        <v>163263000</v>
      </c>
    </row>
    <row r="435" spans="1:17" ht="31.2">
      <c r="A435" s="4" t="s">
        <v>85</v>
      </c>
      <c r="B435" s="4" t="s">
        <v>91</v>
      </c>
      <c r="C435" s="4" t="s">
        <v>498</v>
      </c>
      <c r="D435" s="4" t="s">
        <v>92</v>
      </c>
      <c r="E435" s="4" t="s">
        <v>494</v>
      </c>
      <c r="F435" s="4" t="s">
        <v>625</v>
      </c>
      <c r="G435" s="7" t="s">
        <v>626</v>
      </c>
      <c r="H435" s="8">
        <v>1485000</v>
      </c>
      <c r="I435" s="8">
        <v>0</v>
      </c>
      <c r="J435" s="8">
        <v>1485000</v>
      </c>
      <c r="K435" s="8">
        <v>0</v>
      </c>
      <c r="L435" s="8">
        <v>1485000</v>
      </c>
      <c r="M435" s="8">
        <v>1485000</v>
      </c>
      <c r="N435" s="8">
        <v>0</v>
      </c>
      <c r="O435" s="8">
        <v>1485000</v>
      </c>
      <c r="P435" s="8">
        <v>0</v>
      </c>
      <c r="Q435" s="8">
        <v>1485000</v>
      </c>
    </row>
    <row r="436" spans="1:17">
      <c r="A436" s="4" t="s">
        <v>85</v>
      </c>
      <c r="B436" s="4" t="s">
        <v>91</v>
      </c>
      <c r="C436" s="4" t="s">
        <v>498</v>
      </c>
      <c r="D436" s="4" t="s">
        <v>92</v>
      </c>
      <c r="E436" s="4" t="s">
        <v>494</v>
      </c>
      <c r="F436" s="4" t="s">
        <v>627</v>
      </c>
      <c r="G436" s="7" t="s">
        <v>628</v>
      </c>
      <c r="H436" s="8">
        <v>93961000</v>
      </c>
      <c r="I436" s="8">
        <v>0</v>
      </c>
      <c r="J436" s="8">
        <v>93961000</v>
      </c>
      <c r="K436" s="8">
        <v>0</v>
      </c>
      <c r="L436" s="8">
        <v>93961000</v>
      </c>
      <c r="M436" s="8">
        <v>93961000</v>
      </c>
      <c r="N436" s="8">
        <v>0</v>
      </c>
      <c r="O436" s="8">
        <v>93961000</v>
      </c>
      <c r="P436" s="8">
        <v>0</v>
      </c>
      <c r="Q436" s="8">
        <v>93961000</v>
      </c>
    </row>
    <row r="437" spans="1:17">
      <c r="A437" s="4" t="s">
        <v>85</v>
      </c>
      <c r="B437" s="4" t="s">
        <v>91</v>
      </c>
      <c r="C437" s="4" t="s">
        <v>498</v>
      </c>
      <c r="D437" s="4" t="s">
        <v>92</v>
      </c>
      <c r="E437" s="4" t="s">
        <v>494</v>
      </c>
      <c r="F437" s="4" t="s">
        <v>495</v>
      </c>
      <c r="G437" s="7" t="s">
        <v>496</v>
      </c>
      <c r="H437" s="8">
        <v>67817000</v>
      </c>
      <c r="I437" s="8">
        <v>0</v>
      </c>
      <c r="J437" s="8">
        <v>67817000</v>
      </c>
      <c r="K437" s="8">
        <v>0</v>
      </c>
      <c r="L437" s="8">
        <v>67817000</v>
      </c>
      <c r="M437" s="8">
        <v>67817000</v>
      </c>
      <c r="N437" s="8">
        <v>0</v>
      </c>
      <c r="O437" s="8">
        <v>67817000</v>
      </c>
      <c r="P437" s="8">
        <v>0</v>
      </c>
      <c r="Q437" s="8">
        <v>67817000</v>
      </c>
    </row>
    <row r="438" spans="1:17">
      <c r="A438" s="4" t="s">
        <v>85</v>
      </c>
      <c r="B438" s="4" t="s">
        <v>91</v>
      </c>
      <c r="C438" s="4" t="s">
        <v>554</v>
      </c>
      <c r="D438" s="4" t="s">
        <v>68</v>
      </c>
      <c r="E438" s="4" t="s">
        <v>68</v>
      </c>
      <c r="F438" s="4" t="s">
        <v>68</v>
      </c>
      <c r="G438" s="7" t="s">
        <v>555</v>
      </c>
      <c r="H438" s="8">
        <v>452539000</v>
      </c>
      <c r="I438" s="8">
        <v>0</v>
      </c>
      <c r="J438" s="8">
        <v>452539000</v>
      </c>
      <c r="K438" s="8">
        <v>0</v>
      </c>
      <c r="L438" s="8">
        <v>452539000</v>
      </c>
      <c r="M438" s="8">
        <v>452539000</v>
      </c>
      <c r="N438" s="8">
        <v>0</v>
      </c>
      <c r="O438" s="8">
        <v>452539000</v>
      </c>
      <c r="P438" s="8">
        <v>0</v>
      </c>
      <c r="Q438" s="8">
        <v>452539000</v>
      </c>
    </row>
    <row r="439" spans="1:17" ht="46.8">
      <c r="A439" s="4" t="s">
        <v>85</v>
      </c>
      <c r="B439" s="4" t="s">
        <v>91</v>
      </c>
      <c r="C439" s="4" t="s">
        <v>554</v>
      </c>
      <c r="D439" s="4" t="s">
        <v>121</v>
      </c>
      <c r="E439" s="4" t="s">
        <v>68</v>
      </c>
      <c r="F439" s="4" t="s">
        <v>68</v>
      </c>
      <c r="G439" s="7" t="s">
        <v>685</v>
      </c>
      <c r="H439" s="8">
        <v>116539000</v>
      </c>
      <c r="I439" s="8">
        <v>0</v>
      </c>
      <c r="J439" s="8">
        <v>116539000</v>
      </c>
      <c r="K439" s="8">
        <v>0</v>
      </c>
      <c r="L439" s="8">
        <v>116539000</v>
      </c>
      <c r="M439" s="8">
        <v>116539000</v>
      </c>
      <c r="N439" s="8">
        <v>0</v>
      </c>
      <c r="O439" s="8">
        <v>116539000</v>
      </c>
      <c r="P439" s="8">
        <v>0</v>
      </c>
      <c r="Q439" s="8">
        <v>116539000</v>
      </c>
    </row>
    <row r="440" spans="1:17">
      <c r="A440" s="4" t="s">
        <v>85</v>
      </c>
      <c r="B440" s="4" t="s">
        <v>91</v>
      </c>
      <c r="C440" s="4" t="s">
        <v>554</v>
      </c>
      <c r="D440" s="4" t="s">
        <v>121</v>
      </c>
      <c r="E440" s="4" t="s">
        <v>664</v>
      </c>
      <c r="F440" s="4" t="s">
        <v>68</v>
      </c>
      <c r="G440" s="7" t="s">
        <v>665</v>
      </c>
      <c r="H440" s="8">
        <v>38374000</v>
      </c>
      <c r="I440" s="8">
        <v>0</v>
      </c>
      <c r="J440" s="8">
        <v>38374000</v>
      </c>
      <c r="K440" s="8">
        <v>0</v>
      </c>
      <c r="L440" s="8">
        <v>38374000</v>
      </c>
      <c r="M440" s="8">
        <v>38374000</v>
      </c>
      <c r="N440" s="8">
        <v>0</v>
      </c>
      <c r="O440" s="8">
        <v>38374000</v>
      </c>
      <c r="P440" s="8">
        <v>0</v>
      </c>
      <c r="Q440" s="8">
        <v>38374000</v>
      </c>
    </row>
    <row r="441" spans="1:17" ht="31.2">
      <c r="A441" s="4" t="s">
        <v>85</v>
      </c>
      <c r="B441" s="4" t="s">
        <v>91</v>
      </c>
      <c r="C441" s="4" t="s">
        <v>554</v>
      </c>
      <c r="D441" s="4" t="s">
        <v>121</v>
      </c>
      <c r="E441" s="4" t="s">
        <v>664</v>
      </c>
      <c r="F441" s="4" t="s">
        <v>666</v>
      </c>
      <c r="G441" s="7" t="s">
        <v>667</v>
      </c>
      <c r="H441" s="8">
        <v>38374000</v>
      </c>
      <c r="I441" s="8">
        <v>0</v>
      </c>
      <c r="J441" s="8">
        <v>38374000</v>
      </c>
      <c r="K441" s="8">
        <v>0</v>
      </c>
      <c r="L441" s="8">
        <v>38374000</v>
      </c>
      <c r="M441" s="8">
        <v>38374000</v>
      </c>
      <c r="N441" s="8">
        <v>0</v>
      </c>
      <c r="O441" s="8">
        <v>38374000</v>
      </c>
      <c r="P441" s="8">
        <v>0</v>
      </c>
      <c r="Q441" s="8">
        <v>38374000</v>
      </c>
    </row>
    <row r="442" spans="1:17">
      <c r="A442" s="4" t="s">
        <v>85</v>
      </c>
      <c r="B442" s="4" t="s">
        <v>91</v>
      </c>
      <c r="C442" s="4" t="s">
        <v>554</v>
      </c>
      <c r="D442" s="4" t="s">
        <v>121</v>
      </c>
      <c r="E442" s="4" t="s">
        <v>668</v>
      </c>
      <c r="F442" s="4" t="s">
        <v>68</v>
      </c>
      <c r="G442" s="7" t="s">
        <v>534</v>
      </c>
      <c r="H442" s="8">
        <v>78165000</v>
      </c>
      <c r="I442" s="8">
        <v>0</v>
      </c>
      <c r="J442" s="8">
        <v>78165000</v>
      </c>
      <c r="K442" s="8">
        <v>0</v>
      </c>
      <c r="L442" s="8">
        <v>78165000</v>
      </c>
      <c r="M442" s="8">
        <v>78165000</v>
      </c>
      <c r="N442" s="8">
        <v>0</v>
      </c>
      <c r="O442" s="8">
        <v>78165000</v>
      </c>
      <c r="P442" s="8">
        <v>0</v>
      </c>
      <c r="Q442" s="8">
        <v>78165000</v>
      </c>
    </row>
    <row r="443" spans="1:17">
      <c r="A443" s="4" t="s">
        <v>85</v>
      </c>
      <c r="B443" s="4" t="s">
        <v>91</v>
      </c>
      <c r="C443" s="4" t="s">
        <v>554</v>
      </c>
      <c r="D443" s="4" t="s">
        <v>121</v>
      </c>
      <c r="E443" s="4" t="s">
        <v>668</v>
      </c>
      <c r="F443" s="4" t="s">
        <v>669</v>
      </c>
      <c r="G443" s="7" t="s">
        <v>670</v>
      </c>
      <c r="H443" s="8">
        <v>29429000</v>
      </c>
      <c r="I443" s="8">
        <v>0</v>
      </c>
      <c r="J443" s="8">
        <v>29429000</v>
      </c>
      <c r="K443" s="8">
        <v>0</v>
      </c>
      <c r="L443" s="8">
        <v>29429000</v>
      </c>
      <c r="M443" s="8">
        <v>29429000</v>
      </c>
      <c r="N443" s="8">
        <v>0</v>
      </c>
      <c r="O443" s="8">
        <v>29429000</v>
      </c>
      <c r="P443" s="8">
        <v>0</v>
      </c>
      <c r="Q443" s="8">
        <v>29429000</v>
      </c>
    </row>
    <row r="444" spans="1:17" ht="31.2">
      <c r="A444" s="4" t="s">
        <v>85</v>
      </c>
      <c r="B444" s="4" t="s">
        <v>91</v>
      </c>
      <c r="C444" s="4" t="s">
        <v>554</v>
      </c>
      <c r="D444" s="4" t="s">
        <v>121</v>
      </c>
      <c r="E444" s="4" t="s">
        <v>668</v>
      </c>
      <c r="F444" s="4" t="s">
        <v>671</v>
      </c>
      <c r="G444" s="7" t="s">
        <v>672</v>
      </c>
      <c r="H444" s="8">
        <v>48736000</v>
      </c>
      <c r="I444" s="8">
        <v>0</v>
      </c>
      <c r="J444" s="8">
        <v>48736000</v>
      </c>
      <c r="K444" s="8">
        <v>0</v>
      </c>
      <c r="L444" s="8">
        <v>48736000</v>
      </c>
      <c r="M444" s="8">
        <v>48736000</v>
      </c>
      <c r="N444" s="8">
        <v>0</v>
      </c>
      <c r="O444" s="8">
        <v>48736000</v>
      </c>
      <c r="P444" s="8">
        <v>0</v>
      </c>
      <c r="Q444" s="8">
        <v>48736000</v>
      </c>
    </row>
    <row r="445" spans="1:17" ht="31.2">
      <c r="A445" s="4" t="s">
        <v>85</v>
      </c>
      <c r="B445" s="4" t="s">
        <v>91</v>
      </c>
      <c r="C445" s="4" t="s">
        <v>554</v>
      </c>
      <c r="D445" s="4" t="s">
        <v>95</v>
      </c>
      <c r="E445" s="4" t="s">
        <v>68</v>
      </c>
      <c r="F445" s="4" t="s">
        <v>68</v>
      </c>
      <c r="G445" s="7" t="s">
        <v>686</v>
      </c>
      <c r="H445" s="8">
        <v>336000000</v>
      </c>
      <c r="I445" s="8">
        <v>0</v>
      </c>
      <c r="J445" s="8">
        <v>336000000</v>
      </c>
      <c r="K445" s="8">
        <v>0</v>
      </c>
      <c r="L445" s="8">
        <v>336000000</v>
      </c>
      <c r="M445" s="8">
        <v>336000000</v>
      </c>
      <c r="N445" s="8">
        <v>0</v>
      </c>
      <c r="O445" s="8">
        <v>336000000</v>
      </c>
      <c r="P445" s="8">
        <v>0</v>
      </c>
      <c r="Q445" s="8">
        <v>336000000</v>
      </c>
    </row>
    <row r="446" spans="1:17" ht="31.2">
      <c r="A446" s="4" t="s">
        <v>85</v>
      </c>
      <c r="B446" s="4" t="s">
        <v>91</v>
      </c>
      <c r="C446" s="4" t="s">
        <v>554</v>
      </c>
      <c r="D446" s="4" t="s">
        <v>95</v>
      </c>
      <c r="E446" s="4" t="s">
        <v>687</v>
      </c>
      <c r="F446" s="4" t="s">
        <v>68</v>
      </c>
      <c r="G446" s="7" t="s">
        <v>688</v>
      </c>
      <c r="H446" s="8">
        <v>336000000</v>
      </c>
      <c r="I446" s="8">
        <v>0</v>
      </c>
      <c r="J446" s="8">
        <v>336000000</v>
      </c>
      <c r="K446" s="8">
        <v>0</v>
      </c>
      <c r="L446" s="8">
        <v>336000000</v>
      </c>
      <c r="M446" s="8">
        <v>336000000</v>
      </c>
      <c r="N446" s="8">
        <v>0</v>
      </c>
      <c r="O446" s="8">
        <v>336000000</v>
      </c>
      <c r="P446" s="8">
        <v>0</v>
      </c>
      <c r="Q446" s="8">
        <v>336000000</v>
      </c>
    </row>
    <row r="447" spans="1:17" ht="31.2">
      <c r="A447" s="4" t="s">
        <v>85</v>
      </c>
      <c r="B447" s="4" t="s">
        <v>91</v>
      </c>
      <c r="C447" s="4" t="s">
        <v>554</v>
      </c>
      <c r="D447" s="4" t="s">
        <v>95</v>
      </c>
      <c r="E447" s="4" t="s">
        <v>687</v>
      </c>
      <c r="F447" s="4" t="s">
        <v>689</v>
      </c>
      <c r="G447" s="7" t="s">
        <v>690</v>
      </c>
      <c r="H447" s="8">
        <v>336000000</v>
      </c>
      <c r="I447" s="8">
        <v>0</v>
      </c>
      <c r="J447" s="8">
        <v>336000000</v>
      </c>
      <c r="K447" s="8">
        <v>0</v>
      </c>
      <c r="L447" s="8">
        <v>336000000</v>
      </c>
      <c r="M447" s="8">
        <v>336000000</v>
      </c>
      <c r="N447" s="8">
        <v>0</v>
      </c>
      <c r="O447" s="8">
        <v>336000000</v>
      </c>
      <c r="P447" s="8">
        <v>0</v>
      </c>
      <c r="Q447" s="8">
        <v>336000000</v>
      </c>
    </row>
    <row r="448" spans="1:17" ht="78">
      <c r="A448" s="4" t="s">
        <v>85</v>
      </c>
      <c r="B448" s="4" t="s">
        <v>102</v>
      </c>
      <c r="C448" s="4" t="s">
        <v>68</v>
      </c>
      <c r="D448" s="4" t="s">
        <v>68</v>
      </c>
      <c r="E448" s="4" t="s">
        <v>68</v>
      </c>
      <c r="F448" s="4" t="s">
        <v>68</v>
      </c>
      <c r="G448" s="7" t="s">
        <v>691</v>
      </c>
      <c r="H448" s="8">
        <v>968556065</v>
      </c>
      <c r="I448" s="8">
        <v>0</v>
      </c>
      <c r="J448" s="8">
        <v>968556065</v>
      </c>
      <c r="K448" s="8">
        <v>0</v>
      </c>
      <c r="L448" s="8">
        <v>968556065</v>
      </c>
      <c r="M448" s="8">
        <v>968556065</v>
      </c>
      <c r="N448" s="8">
        <v>0</v>
      </c>
      <c r="O448" s="8">
        <v>968556065</v>
      </c>
      <c r="P448" s="8">
        <v>0</v>
      </c>
      <c r="Q448" s="8">
        <v>968556065</v>
      </c>
    </row>
    <row r="449" spans="1:17">
      <c r="A449" s="4" t="s">
        <v>85</v>
      </c>
      <c r="B449" s="4" t="s">
        <v>102</v>
      </c>
      <c r="C449" s="4" t="s">
        <v>692</v>
      </c>
      <c r="D449" s="4" t="s">
        <v>68</v>
      </c>
      <c r="E449" s="4" t="s">
        <v>68</v>
      </c>
      <c r="F449" s="4" t="s">
        <v>68</v>
      </c>
      <c r="G449" s="7" t="s">
        <v>693</v>
      </c>
      <c r="H449" s="8">
        <v>61482992</v>
      </c>
      <c r="I449" s="8">
        <v>0</v>
      </c>
      <c r="J449" s="8">
        <v>61482992</v>
      </c>
      <c r="K449" s="8">
        <v>0</v>
      </c>
      <c r="L449" s="8">
        <v>61482992</v>
      </c>
      <c r="M449" s="8">
        <v>61482992</v>
      </c>
      <c r="N449" s="8">
        <v>0</v>
      </c>
      <c r="O449" s="8">
        <v>61482992</v>
      </c>
      <c r="P449" s="8">
        <v>0</v>
      </c>
      <c r="Q449" s="8">
        <v>61482992</v>
      </c>
    </row>
    <row r="450" spans="1:17">
      <c r="A450" s="4" t="s">
        <v>85</v>
      </c>
      <c r="B450" s="4" t="s">
        <v>102</v>
      </c>
      <c r="C450" s="4" t="s">
        <v>692</v>
      </c>
      <c r="D450" s="4" t="s">
        <v>103</v>
      </c>
      <c r="E450" s="4" t="s">
        <v>68</v>
      </c>
      <c r="F450" s="4" t="s">
        <v>68</v>
      </c>
      <c r="G450" s="7" t="s">
        <v>694</v>
      </c>
      <c r="H450" s="8">
        <v>61482992</v>
      </c>
      <c r="I450" s="8">
        <v>0</v>
      </c>
      <c r="J450" s="8">
        <v>61482992</v>
      </c>
      <c r="K450" s="8">
        <v>0</v>
      </c>
      <c r="L450" s="8">
        <v>61482992</v>
      </c>
      <c r="M450" s="8">
        <v>61482992</v>
      </c>
      <c r="N450" s="8">
        <v>0</v>
      </c>
      <c r="O450" s="8">
        <v>61482992</v>
      </c>
      <c r="P450" s="8">
        <v>0</v>
      </c>
      <c r="Q450" s="8">
        <v>61482992</v>
      </c>
    </row>
    <row r="451" spans="1:17" ht="31.2">
      <c r="A451" s="4" t="s">
        <v>85</v>
      </c>
      <c r="B451" s="4" t="s">
        <v>102</v>
      </c>
      <c r="C451" s="4" t="s">
        <v>692</v>
      </c>
      <c r="D451" s="4" t="s">
        <v>103</v>
      </c>
      <c r="E451" s="4" t="s">
        <v>521</v>
      </c>
      <c r="F451" s="4" t="s">
        <v>68</v>
      </c>
      <c r="G451" s="7" t="s">
        <v>522</v>
      </c>
      <c r="H451" s="8">
        <v>46482992</v>
      </c>
      <c r="I451" s="8">
        <v>0</v>
      </c>
      <c r="J451" s="8">
        <v>46482992</v>
      </c>
      <c r="K451" s="8">
        <v>0</v>
      </c>
      <c r="L451" s="8">
        <v>46482992</v>
      </c>
      <c r="M451" s="8">
        <v>46482992</v>
      </c>
      <c r="N451" s="8">
        <v>0</v>
      </c>
      <c r="O451" s="8">
        <v>46482992</v>
      </c>
      <c r="P451" s="8">
        <v>0</v>
      </c>
      <c r="Q451" s="8">
        <v>46482992</v>
      </c>
    </row>
    <row r="452" spans="1:17">
      <c r="A452" s="4" t="s">
        <v>85</v>
      </c>
      <c r="B452" s="4" t="s">
        <v>102</v>
      </c>
      <c r="C452" s="4" t="s">
        <v>692</v>
      </c>
      <c r="D452" s="4" t="s">
        <v>103</v>
      </c>
      <c r="E452" s="4" t="s">
        <v>521</v>
      </c>
      <c r="F452" s="4" t="s">
        <v>695</v>
      </c>
      <c r="G452" s="7" t="s">
        <v>696</v>
      </c>
      <c r="H452" s="8">
        <v>46482992</v>
      </c>
      <c r="I452" s="8">
        <v>0</v>
      </c>
      <c r="J452" s="8">
        <v>46482992</v>
      </c>
      <c r="K452" s="8">
        <v>0</v>
      </c>
      <c r="L452" s="8">
        <v>46482992</v>
      </c>
      <c r="M452" s="8">
        <v>46482992</v>
      </c>
      <c r="N452" s="8">
        <v>0</v>
      </c>
      <c r="O452" s="8">
        <v>46482992</v>
      </c>
      <c r="P452" s="8">
        <v>0</v>
      </c>
      <c r="Q452" s="8">
        <v>46482992</v>
      </c>
    </row>
    <row r="453" spans="1:17">
      <c r="A453" s="4" t="s">
        <v>85</v>
      </c>
      <c r="B453" s="4" t="s">
        <v>102</v>
      </c>
      <c r="C453" s="4" t="s">
        <v>692</v>
      </c>
      <c r="D453" s="4" t="s">
        <v>103</v>
      </c>
      <c r="E453" s="4" t="s">
        <v>494</v>
      </c>
      <c r="F453" s="4" t="s">
        <v>68</v>
      </c>
      <c r="G453" s="7" t="s">
        <v>31</v>
      </c>
      <c r="H453" s="8">
        <v>15000000</v>
      </c>
      <c r="I453" s="8">
        <v>0</v>
      </c>
      <c r="J453" s="8">
        <v>15000000</v>
      </c>
      <c r="K453" s="8">
        <v>0</v>
      </c>
      <c r="L453" s="8">
        <v>15000000</v>
      </c>
      <c r="M453" s="8">
        <v>15000000</v>
      </c>
      <c r="N453" s="8">
        <v>0</v>
      </c>
      <c r="O453" s="8">
        <v>15000000</v>
      </c>
      <c r="P453" s="8">
        <v>0</v>
      </c>
      <c r="Q453" s="8">
        <v>15000000</v>
      </c>
    </row>
    <row r="454" spans="1:17">
      <c r="A454" s="4" t="s">
        <v>85</v>
      </c>
      <c r="B454" s="4" t="s">
        <v>102</v>
      </c>
      <c r="C454" s="4" t="s">
        <v>692</v>
      </c>
      <c r="D454" s="4" t="s">
        <v>103</v>
      </c>
      <c r="E454" s="4" t="s">
        <v>494</v>
      </c>
      <c r="F454" s="4" t="s">
        <v>495</v>
      </c>
      <c r="G454" s="7" t="s">
        <v>496</v>
      </c>
      <c r="H454" s="8">
        <v>15000000</v>
      </c>
      <c r="I454" s="8">
        <v>0</v>
      </c>
      <c r="J454" s="8">
        <v>15000000</v>
      </c>
      <c r="K454" s="8">
        <v>0</v>
      </c>
      <c r="L454" s="8">
        <v>15000000</v>
      </c>
      <c r="M454" s="8">
        <v>15000000</v>
      </c>
      <c r="N454" s="8">
        <v>0</v>
      </c>
      <c r="O454" s="8">
        <v>15000000</v>
      </c>
      <c r="P454" s="8">
        <v>0</v>
      </c>
      <c r="Q454" s="8">
        <v>15000000</v>
      </c>
    </row>
    <row r="455" spans="1:17">
      <c r="A455" s="4" t="s">
        <v>85</v>
      </c>
      <c r="B455" s="4" t="s">
        <v>102</v>
      </c>
      <c r="C455" s="4" t="s">
        <v>570</v>
      </c>
      <c r="D455" s="4" t="s">
        <v>68</v>
      </c>
      <c r="E455" s="4" t="s">
        <v>68</v>
      </c>
      <c r="F455" s="4" t="s">
        <v>68</v>
      </c>
      <c r="G455" s="7" t="s">
        <v>571</v>
      </c>
      <c r="H455" s="8">
        <v>26060959</v>
      </c>
      <c r="I455" s="8">
        <v>0</v>
      </c>
      <c r="J455" s="8">
        <v>26060959</v>
      </c>
      <c r="K455" s="8">
        <v>0</v>
      </c>
      <c r="L455" s="8">
        <v>26060959</v>
      </c>
      <c r="M455" s="8">
        <v>26060959</v>
      </c>
      <c r="N455" s="8">
        <v>0</v>
      </c>
      <c r="O455" s="8">
        <v>26060959</v>
      </c>
      <c r="P455" s="8">
        <v>0</v>
      </c>
      <c r="Q455" s="8">
        <v>26060959</v>
      </c>
    </row>
    <row r="456" spans="1:17">
      <c r="A456" s="4" t="s">
        <v>85</v>
      </c>
      <c r="B456" s="4" t="s">
        <v>102</v>
      </c>
      <c r="C456" s="4" t="s">
        <v>570</v>
      </c>
      <c r="D456" s="4" t="s">
        <v>105</v>
      </c>
      <c r="E456" s="4" t="s">
        <v>68</v>
      </c>
      <c r="F456" s="4" t="s">
        <v>68</v>
      </c>
      <c r="G456" s="7" t="s">
        <v>677</v>
      </c>
      <c r="H456" s="8">
        <v>26060959</v>
      </c>
      <c r="I456" s="8">
        <v>0</v>
      </c>
      <c r="J456" s="8">
        <v>26060959</v>
      </c>
      <c r="K456" s="8">
        <v>0</v>
      </c>
      <c r="L456" s="8">
        <v>26060959</v>
      </c>
      <c r="M456" s="8">
        <v>26060959</v>
      </c>
      <c r="N456" s="8">
        <v>0</v>
      </c>
      <c r="O456" s="8">
        <v>26060959</v>
      </c>
      <c r="P456" s="8">
        <v>0</v>
      </c>
      <c r="Q456" s="8">
        <v>26060959</v>
      </c>
    </row>
    <row r="457" spans="1:17" ht="31.2">
      <c r="A457" s="4" t="s">
        <v>85</v>
      </c>
      <c r="B457" s="4" t="s">
        <v>102</v>
      </c>
      <c r="C457" s="4" t="s">
        <v>570</v>
      </c>
      <c r="D457" s="4" t="s">
        <v>105</v>
      </c>
      <c r="E457" s="4" t="s">
        <v>521</v>
      </c>
      <c r="F457" s="4" t="s">
        <v>68</v>
      </c>
      <c r="G457" s="7" t="s">
        <v>522</v>
      </c>
      <c r="H457" s="8">
        <v>22082959</v>
      </c>
      <c r="I457" s="8">
        <v>0</v>
      </c>
      <c r="J457" s="8">
        <v>22082959</v>
      </c>
      <c r="K457" s="8">
        <v>0</v>
      </c>
      <c r="L457" s="8">
        <v>22082959</v>
      </c>
      <c r="M457" s="8">
        <v>22082959</v>
      </c>
      <c r="N457" s="8">
        <v>0</v>
      </c>
      <c r="O457" s="8">
        <v>22082959</v>
      </c>
      <c r="P457" s="8">
        <v>0</v>
      </c>
      <c r="Q457" s="8">
        <v>22082959</v>
      </c>
    </row>
    <row r="458" spans="1:17">
      <c r="A458" s="4" t="s">
        <v>85</v>
      </c>
      <c r="B458" s="4" t="s">
        <v>102</v>
      </c>
      <c r="C458" s="4" t="s">
        <v>570</v>
      </c>
      <c r="D458" s="4" t="s">
        <v>105</v>
      </c>
      <c r="E458" s="4" t="s">
        <v>521</v>
      </c>
      <c r="F458" s="4" t="s">
        <v>523</v>
      </c>
      <c r="G458" s="7" t="s">
        <v>524</v>
      </c>
      <c r="H458" s="8">
        <v>22082959</v>
      </c>
      <c r="I458" s="8">
        <v>0</v>
      </c>
      <c r="J458" s="8">
        <v>22082959</v>
      </c>
      <c r="K458" s="8">
        <v>0</v>
      </c>
      <c r="L458" s="8">
        <v>22082959</v>
      </c>
      <c r="M458" s="8">
        <v>22082959</v>
      </c>
      <c r="N458" s="8">
        <v>0</v>
      </c>
      <c r="O458" s="8">
        <v>22082959</v>
      </c>
      <c r="P458" s="8">
        <v>0</v>
      </c>
      <c r="Q458" s="8">
        <v>22082959</v>
      </c>
    </row>
    <row r="459" spans="1:17">
      <c r="A459" s="4" t="s">
        <v>85</v>
      </c>
      <c r="B459" s="4" t="s">
        <v>102</v>
      </c>
      <c r="C459" s="4" t="s">
        <v>570</v>
      </c>
      <c r="D459" s="4" t="s">
        <v>105</v>
      </c>
      <c r="E459" s="4" t="s">
        <v>494</v>
      </c>
      <c r="F459" s="4" t="s">
        <v>68</v>
      </c>
      <c r="G459" s="7" t="s">
        <v>31</v>
      </c>
      <c r="H459" s="8">
        <v>3978000</v>
      </c>
      <c r="I459" s="8">
        <v>0</v>
      </c>
      <c r="J459" s="8">
        <v>3978000</v>
      </c>
      <c r="K459" s="8">
        <v>0</v>
      </c>
      <c r="L459" s="8">
        <v>3978000</v>
      </c>
      <c r="M459" s="8">
        <v>3978000</v>
      </c>
      <c r="N459" s="8">
        <v>0</v>
      </c>
      <c r="O459" s="8">
        <v>3978000</v>
      </c>
      <c r="P459" s="8">
        <v>0</v>
      </c>
      <c r="Q459" s="8">
        <v>3978000</v>
      </c>
    </row>
    <row r="460" spans="1:17">
      <c r="A460" s="4" t="s">
        <v>85</v>
      </c>
      <c r="B460" s="4" t="s">
        <v>102</v>
      </c>
      <c r="C460" s="4" t="s">
        <v>570</v>
      </c>
      <c r="D460" s="4" t="s">
        <v>105</v>
      </c>
      <c r="E460" s="4" t="s">
        <v>494</v>
      </c>
      <c r="F460" s="4" t="s">
        <v>495</v>
      </c>
      <c r="G460" s="7" t="s">
        <v>496</v>
      </c>
      <c r="H460" s="8">
        <v>3978000</v>
      </c>
      <c r="I460" s="8">
        <v>0</v>
      </c>
      <c r="J460" s="8">
        <v>3978000</v>
      </c>
      <c r="K460" s="8">
        <v>0</v>
      </c>
      <c r="L460" s="8">
        <v>3978000</v>
      </c>
      <c r="M460" s="8">
        <v>3978000</v>
      </c>
      <c r="N460" s="8">
        <v>0</v>
      </c>
      <c r="O460" s="8">
        <v>3978000</v>
      </c>
      <c r="P460" s="8">
        <v>0</v>
      </c>
      <c r="Q460" s="8">
        <v>3978000</v>
      </c>
    </row>
    <row r="461" spans="1:17" ht="46.8">
      <c r="A461" s="4" t="s">
        <v>85</v>
      </c>
      <c r="B461" s="4" t="s">
        <v>102</v>
      </c>
      <c r="C461" s="4" t="s">
        <v>498</v>
      </c>
      <c r="D461" s="4" t="s">
        <v>68</v>
      </c>
      <c r="E461" s="4" t="s">
        <v>68</v>
      </c>
      <c r="F461" s="4" t="s">
        <v>68</v>
      </c>
      <c r="G461" s="7" t="s">
        <v>499</v>
      </c>
      <c r="H461" s="8">
        <v>881012114</v>
      </c>
      <c r="I461" s="8">
        <v>0</v>
      </c>
      <c r="J461" s="8">
        <v>881012114</v>
      </c>
      <c r="K461" s="8">
        <v>0</v>
      </c>
      <c r="L461" s="8">
        <v>881012114</v>
      </c>
      <c r="M461" s="8">
        <v>881012114</v>
      </c>
      <c r="N461" s="8">
        <v>0</v>
      </c>
      <c r="O461" s="8">
        <v>881012114</v>
      </c>
      <c r="P461" s="8">
        <v>0</v>
      </c>
      <c r="Q461" s="8">
        <v>881012114</v>
      </c>
    </row>
    <row r="462" spans="1:17">
      <c r="A462" s="4" t="s">
        <v>85</v>
      </c>
      <c r="B462" s="4" t="s">
        <v>102</v>
      </c>
      <c r="C462" s="4" t="s">
        <v>498</v>
      </c>
      <c r="D462" s="4" t="s">
        <v>92</v>
      </c>
      <c r="E462" s="4" t="s">
        <v>68</v>
      </c>
      <c r="F462" s="4" t="s">
        <v>68</v>
      </c>
      <c r="G462" s="7" t="s">
        <v>62</v>
      </c>
      <c r="H462" s="8">
        <v>881012114</v>
      </c>
      <c r="I462" s="8">
        <v>0</v>
      </c>
      <c r="J462" s="8">
        <v>881012114</v>
      </c>
      <c r="K462" s="8">
        <v>0</v>
      </c>
      <c r="L462" s="8">
        <v>881012114</v>
      </c>
      <c r="M462" s="8">
        <v>881012114</v>
      </c>
      <c r="N462" s="8">
        <v>0</v>
      </c>
      <c r="O462" s="8">
        <v>881012114</v>
      </c>
      <c r="P462" s="8">
        <v>0</v>
      </c>
      <c r="Q462" s="8">
        <v>881012114</v>
      </c>
    </row>
    <row r="463" spans="1:17">
      <c r="A463" s="4" t="s">
        <v>85</v>
      </c>
      <c r="B463" s="4" t="s">
        <v>102</v>
      </c>
      <c r="C463" s="4" t="s">
        <v>498</v>
      </c>
      <c r="D463" s="4" t="s">
        <v>92</v>
      </c>
      <c r="E463" s="4" t="s">
        <v>501</v>
      </c>
      <c r="F463" s="4" t="s">
        <v>68</v>
      </c>
      <c r="G463" s="7" t="s">
        <v>502</v>
      </c>
      <c r="H463" s="8">
        <v>404603667</v>
      </c>
      <c r="I463" s="8">
        <v>0</v>
      </c>
      <c r="J463" s="8">
        <v>404603667</v>
      </c>
      <c r="K463" s="8">
        <v>0</v>
      </c>
      <c r="L463" s="8">
        <v>404603667</v>
      </c>
      <c r="M463" s="8">
        <v>404603667</v>
      </c>
      <c r="N463" s="8">
        <v>0</v>
      </c>
      <c r="O463" s="8">
        <v>404603667</v>
      </c>
      <c r="P463" s="8">
        <v>0</v>
      </c>
      <c r="Q463" s="8">
        <v>404603667</v>
      </c>
    </row>
    <row r="464" spans="1:17">
      <c r="A464" s="4" t="s">
        <v>85</v>
      </c>
      <c r="B464" s="4" t="s">
        <v>102</v>
      </c>
      <c r="C464" s="4" t="s">
        <v>498</v>
      </c>
      <c r="D464" s="4" t="s">
        <v>92</v>
      </c>
      <c r="E464" s="4" t="s">
        <v>501</v>
      </c>
      <c r="F464" s="4" t="s">
        <v>503</v>
      </c>
      <c r="G464" s="7" t="s">
        <v>504</v>
      </c>
      <c r="H464" s="8">
        <v>404603667</v>
      </c>
      <c r="I464" s="8">
        <v>0</v>
      </c>
      <c r="J464" s="8">
        <v>404603667</v>
      </c>
      <c r="K464" s="8">
        <v>0</v>
      </c>
      <c r="L464" s="8">
        <v>404603667</v>
      </c>
      <c r="M464" s="8">
        <v>404603667</v>
      </c>
      <c r="N464" s="8">
        <v>0</v>
      </c>
      <c r="O464" s="8">
        <v>404603667</v>
      </c>
      <c r="P464" s="8">
        <v>0</v>
      </c>
      <c r="Q464" s="8">
        <v>404603667</v>
      </c>
    </row>
    <row r="465" spans="1:17" ht="46.8">
      <c r="A465" s="4" t="s">
        <v>85</v>
      </c>
      <c r="B465" s="4" t="s">
        <v>102</v>
      </c>
      <c r="C465" s="4" t="s">
        <v>498</v>
      </c>
      <c r="D465" s="4" t="s">
        <v>92</v>
      </c>
      <c r="E465" s="4" t="s">
        <v>585</v>
      </c>
      <c r="F465" s="4" t="s">
        <v>68</v>
      </c>
      <c r="G465" s="7" t="s">
        <v>586</v>
      </c>
      <c r="H465" s="8">
        <v>4000000</v>
      </c>
      <c r="I465" s="8">
        <v>0</v>
      </c>
      <c r="J465" s="8">
        <v>4000000</v>
      </c>
      <c r="K465" s="8">
        <v>0</v>
      </c>
      <c r="L465" s="8">
        <v>4000000</v>
      </c>
      <c r="M465" s="8">
        <v>4000000</v>
      </c>
      <c r="N465" s="8">
        <v>0</v>
      </c>
      <c r="O465" s="8">
        <v>4000000</v>
      </c>
      <c r="P465" s="8">
        <v>0</v>
      </c>
      <c r="Q465" s="8">
        <v>4000000</v>
      </c>
    </row>
    <row r="466" spans="1:17" ht="46.8">
      <c r="A466" s="4" t="s">
        <v>85</v>
      </c>
      <c r="B466" s="4" t="s">
        <v>102</v>
      </c>
      <c r="C466" s="4" t="s">
        <v>498</v>
      </c>
      <c r="D466" s="4" t="s">
        <v>92</v>
      </c>
      <c r="E466" s="4" t="s">
        <v>585</v>
      </c>
      <c r="F466" s="4" t="s">
        <v>587</v>
      </c>
      <c r="G466" s="7" t="s">
        <v>588</v>
      </c>
      <c r="H466" s="8">
        <v>4000000</v>
      </c>
      <c r="I466" s="8">
        <v>0</v>
      </c>
      <c r="J466" s="8">
        <v>4000000</v>
      </c>
      <c r="K466" s="8">
        <v>0</v>
      </c>
      <c r="L466" s="8">
        <v>4000000</v>
      </c>
      <c r="M466" s="8">
        <v>4000000</v>
      </c>
      <c r="N466" s="8">
        <v>0</v>
      </c>
      <c r="O466" s="8">
        <v>4000000</v>
      </c>
      <c r="P466" s="8">
        <v>0</v>
      </c>
      <c r="Q466" s="8">
        <v>4000000</v>
      </c>
    </row>
    <row r="467" spans="1:17">
      <c r="A467" s="4" t="s">
        <v>85</v>
      </c>
      <c r="B467" s="4" t="s">
        <v>102</v>
      </c>
      <c r="C467" s="4" t="s">
        <v>498</v>
      </c>
      <c r="D467" s="4" t="s">
        <v>92</v>
      </c>
      <c r="E467" s="4" t="s">
        <v>505</v>
      </c>
      <c r="F467" s="4" t="s">
        <v>68</v>
      </c>
      <c r="G467" s="7" t="s">
        <v>506</v>
      </c>
      <c r="H467" s="8">
        <v>142609200</v>
      </c>
      <c r="I467" s="8">
        <v>0</v>
      </c>
      <c r="J467" s="8">
        <v>142609200</v>
      </c>
      <c r="K467" s="8">
        <v>0</v>
      </c>
      <c r="L467" s="8">
        <v>142609200</v>
      </c>
      <c r="M467" s="8">
        <v>142609200</v>
      </c>
      <c r="N467" s="8">
        <v>0</v>
      </c>
      <c r="O467" s="8">
        <v>142609200</v>
      </c>
      <c r="P467" s="8">
        <v>0</v>
      </c>
      <c r="Q467" s="8">
        <v>142609200</v>
      </c>
    </row>
    <row r="468" spans="1:17">
      <c r="A468" s="4" t="s">
        <v>85</v>
      </c>
      <c r="B468" s="4" t="s">
        <v>102</v>
      </c>
      <c r="C468" s="4" t="s">
        <v>498</v>
      </c>
      <c r="D468" s="4" t="s">
        <v>92</v>
      </c>
      <c r="E468" s="4" t="s">
        <v>505</v>
      </c>
      <c r="F468" s="4" t="s">
        <v>507</v>
      </c>
      <c r="G468" s="7" t="s">
        <v>508</v>
      </c>
      <c r="H468" s="8">
        <v>5616000</v>
      </c>
      <c r="I468" s="8">
        <v>0</v>
      </c>
      <c r="J468" s="8">
        <v>5616000</v>
      </c>
      <c r="K468" s="8">
        <v>0</v>
      </c>
      <c r="L468" s="8">
        <v>5616000</v>
      </c>
      <c r="M468" s="8">
        <v>5616000</v>
      </c>
      <c r="N468" s="8">
        <v>0</v>
      </c>
      <c r="O468" s="8">
        <v>5616000</v>
      </c>
      <c r="P468" s="8">
        <v>0</v>
      </c>
      <c r="Q468" s="8">
        <v>5616000</v>
      </c>
    </row>
    <row r="469" spans="1:17">
      <c r="A469" s="4" t="s">
        <v>85</v>
      </c>
      <c r="B469" s="4" t="s">
        <v>102</v>
      </c>
      <c r="C469" s="4" t="s">
        <v>498</v>
      </c>
      <c r="D469" s="4" t="s">
        <v>92</v>
      </c>
      <c r="E469" s="4" t="s">
        <v>505</v>
      </c>
      <c r="F469" s="4" t="s">
        <v>509</v>
      </c>
      <c r="G469" s="7" t="s">
        <v>510</v>
      </c>
      <c r="H469" s="8">
        <v>22464000</v>
      </c>
      <c r="I469" s="8">
        <v>0</v>
      </c>
      <c r="J469" s="8">
        <v>22464000</v>
      </c>
      <c r="K469" s="8">
        <v>0</v>
      </c>
      <c r="L469" s="8">
        <v>22464000</v>
      </c>
      <c r="M469" s="8">
        <v>22464000</v>
      </c>
      <c r="N469" s="8">
        <v>0</v>
      </c>
      <c r="O469" s="8">
        <v>22464000</v>
      </c>
      <c r="P469" s="8">
        <v>0</v>
      </c>
      <c r="Q469" s="8">
        <v>22464000</v>
      </c>
    </row>
    <row r="470" spans="1:17" ht="31.2">
      <c r="A470" s="4" t="s">
        <v>85</v>
      </c>
      <c r="B470" s="4" t="s">
        <v>102</v>
      </c>
      <c r="C470" s="4" t="s">
        <v>498</v>
      </c>
      <c r="D470" s="4" t="s">
        <v>92</v>
      </c>
      <c r="E470" s="4" t="s">
        <v>505</v>
      </c>
      <c r="F470" s="4" t="s">
        <v>511</v>
      </c>
      <c r="G470" s="7" t="s">
        <v>512</v>
      </c>
      <c r="H470" s="8">
        <v>4069500</v>
      </c>
      <c r="I470" s="8">
        <v>0</v>
      </c>
      <c r="J470" s="8">
        <v>4069500</v>
      </c>
      <c r="K470" s="8">
        <v>0</v>
      </c>
      <c r="L470" s="8">
        <v>4069500</v>
      </c>
      <c r="M470" s="8">
        <v>4069500</v>
      </c>
      <c r="N470" s="8">
        <v>0</v>
      </c>
      <c r="O470" s="8">
        <v>4069500</v>
      </c>
      <c r="P470" s="8">
        <v>0</v>
      </c>
      <c r="Q470" s="8">
        <v>4069500</v>
      </c>
    </row>
    <row r="471" spans="1:17" ht="31.2">
      <c r="A471" s="4" t="s">
        <v>85</v>
      </c>
      <c r="B471" s="4" t="s">
        <v>102</v>
      </c>
      <c r="C471" s="4" t="s">
        <v>498</v>
      </c>
      <c r="D471" s="4" t="s">
        <v>92</v>
      </c>
      <c r="E471" s="4" t="s">
        <v>505</v>
      </c>
      <c r="F471" s="4" t="s">
        <v>513</v>
      </c>
      <c r="G471" s="7" t="s">
        <v>514</v>
      </c>
      <c r="H471" s="8">
        <v>2808000</v>
      </c>
      <c r="I471" s="8">
        <v>0</v>
      </c>
      <c r="J471" s="8">
        <v>2808000</v>
      </c>
      <c r="K471" s="8">
        <v>0</v>
      </c>
      <c r="L471" s="8">
        <v>2808000</v>
      </c>
      <c r="M471" s="8">
        <v>2808000</v>
      </c>
      <c r="N471" s="8">
        <v>0</v>
      </c>
      <c r="O471" s="8">
        <v>2808000</v>
      </c>
      <c r="P471" s="8">
        <v>0</v>
      </c>
      <c r="Q471" s="8">
        <v>2808000</v>
      </c>
    </row>
    <row r="472" spans="1:17">
      <c r="A472" s="4" t="s">
        <v>85</v>
      </c>
      <c r="B472" s="4" t="s">
        <v>102</v>
      </c>
      <c r="C472" s="4" t="s">
        <v>498</v>
      </c>
      <c r="D472" s="4" t="s">
        <v>92</v>
      </c>
      <c r="E472" s="4" t="s">
        <v>505</v>
      </c>
      <c r="F472" s="4" t="s">
        <v>515</v>
      </c>
      <c r="G472" s="7" t="s">
        <v>516</v>
      </c>
      <c r="H472" s="8">
        <v>107651700</v>
      </c>
      <c r="I472" s="8">
        <v>0</v>
      </c>
      <c r="J472" s="8">
        <v>107651700</v>
      </c>
      <c r="K472" s="8">
        <v>0</v>
      </c>
      <c r="L472" s="8">
        <v>107651700</v>
      </c>
      <c r="M472" s="8">
        <v>107651700</v>
      </c>
      <c r="N472" s="8">
        <v>0</v>
      </c>
      <c r="O472" s="8">
        <v>107651700</v>
      </c>
      <c r="P472" s="8">
        <v>0</v>
      </c>
      <c r="Q472" s="8">
        <v>107651700</v>
      </c>
    </row>
    <row r="473" spans="1:17">
      <c r="A473" s="4" t="s">
        <v>85</v>
      </c>
      <c r="B473" s="4" t="s">
        <v>102</v>
      </c>
      <c r="C473" s="4" t="s">
        <v>498</v>
      </c>
      <c r="D473" s="4" t="s">
        <v>92</v>
      </c>
      <c r="E473" s="4" t="s">
        <v>577</v>
      </c>
      <c r="F473" s="4" t="s">
        <v>68</v>
      </c>
      <c r="G473" s="7" t="s">
        <v>578</v>
      </c>
      <c r="H473" s="8">
        <v>16000000</v>
      </c>
      <c r="I473" s="8">
        <v>0</v>
      </c>
      <c r="J473" s="8">
        <v>16000000</v>
      </c>
      <c r="K473" s="8">
        <v>0</v>
      </c>
      <c r="L473" s="8">
        <v>16000000</v>
      </c>
      <c r="M473" s="8">
        <v>16000000</v>
      </c>
      <c r="N473" s="8">
        <v>0</v>
      </c>
      <c r="O473" s="8">
        <v>16000000</v>
      </c>
      <c r="P473" s="8">
        <v>0</v>
      </c>
      <c r="Q473" s="8">
        <v>16000000</v>
      </c>
    </row>
    <row r="474" spans="1:17">
      <c r="A474" s="4" t="s">
        <v>85</v>
      </c>
      <c r="B474" s="4" t="s">
        <v>102</v>
      </c>
      <c r="C474" s="4" t="s">
        <v>498</v>
      </c>
      <c r="D474" s="4" t="s">
        <v>92</v>
      </c>
      <c r="E474" s="4" t="s">
        <v>577</v>
      </c>
      <c r="F474" s="4" t="s">
        <v>579</v>
      </c>
      <c r="G474" s="7" t="s">
        <v>31</v>
      </c>
      <c r="H474" s="8">
        <v>16000000</v>
      </c>
      <c r="I474" s="8">
        <v>0</v>
      </c>
      <c r="J474" s="8">
        <v>16000000</v>
      </c>
      <c r="K474" s="8">
        <v>0</v>
      </c>
      <c r="L474" s="8">
        <v>16000000</v>
      </c>
      <c r="M474" s="8">
        <v>16000000</v>
      </c>
      <c r="N474" s="8">
        <v>0</v>
      </c>
      <c r="O474" s="8">
        <v>16000000</v>
      </c>
      <c r="P474" s="8">
        <v>0</v>
      </c>
      <c r="Q474" s="8">
        <v>16000000</v>
      </c>
    </row>
    <row r="475" spans="1:17">
      <c r="A475" s="4" t="s">
        <v>85</v>
      </c>
      <c r="B475" s="4" t="s">
        <v>102</v>
      </c>
      <c r="C475" s="4" t="s">
        <v>498</v>
      </c>
      <c r="D475" s="4" t="s">
        <v>92</v>
      </c>
      <c r="E475" s="4" t="s">
        <v>475</v>
      </c>
      <c r="F475" s="4" t="s">
        <v>68</v>
      </c>
      <c r="G475" s="7" t="s">
        <v>59</v>
      </c>
      <c r="H475" s="8">
        <v>44281107</v>
      </c>
      <c r="I475" s="8">
        <v>0</v>
      </c>
      <c r="J475" s="8">
        <v>44281107</v>
      </c>
      <c r="K475" s="8">
        <v>0</v>
      </c>
      <c r="L475" s="8">
        <v>44281107</v>
      </c>
      <c r="M475" s="8">
        <v>44281107</v>
      </c>
      <c r="N475" s="8">
        <v>0</v>
      </c>
      <c r="O475" s="8">
        <v>44281107</v>
      </c>
      <c r="P475" s="8">
        <v>0</v>
      </c>
      <c r="Q475" s="8">
        <v>44281107</v>
      </c>
    </row>
    <row r="476" spans="1:17">
      <c r="A476" s="4" t="s">
        <v>85</v>
      </c>
      <c r="B476" s="4" t="s">
        <v>102</v>
      </c>
      <c r="C476" s="4" t="s">
        <v>498</v>
      </c>
      <c r="D476" s="4" t="s">
        <v>92</v>
      </c>
      <c r="E476" s="4" t="s">
        <v>475</v>
      </c>
      <c r="F476" s="4" t="s">
        <v>517</v>
      </c>
      <c r="G476" s="7" t="s">
        <v>518</v>
      </c>
      <c r="H476" s="8">
        <v>37800945</v>
      </c>
      <c r="I476" s="8">
        <v>0</v>
      </c>
      <c r="J476" s="8">
        <v>37800945</v>
      </c>
      <c r="K476" s="8">
        <v>0</v>
      </c>
      <c r="L476" s="8">
        <v>37800945</v>
      </c>
      <c r="M476" s="8">
        <v>37800945</v>
      </c>
      <c r="N476" s="8">
        <v>0</v>
      </c>
      <c r="O476" s="8">
        <v>37800945</v>
      </c>
      <c r="P476" s="8">
        <v>0</v>
      </c>
      <c r="Q476" s="8">
        <v>37800945</v>
      </c>
    </row>
    <row r="477" spans="1:17">
      <c r="A477" s="4" t="s">
        <v>85</v>
      </c>
      <c r="B477" s="4" t="s">
        <v>102</v>
      </c>
      <c r="C477" s="4" t="s">
        <v>498</v>
      </c>
      <c r="D477" s="4" t="s">
        <v>92</v>
      </c>
      <c r="E477" s="4" t="s">
        <v>475</v>
      </c>
      <c r="F477" s="4" t="s">
        <v>476</v>
      </c>
      <c r="G477" s="7" t="s">
        <v>477</v>
      </c>
      <c r="H477" s="8">
        <v>6480162</v>
      </c>
      <c r="I477" s="8">
        <v>0</v>
      </c>
      <c r="J477" s="8">
        <v>6480162</v>
      </c>
      <c r="K477" s="8">
        <v>0</v>
      </c>
      <c r="L477" s="8">
        <v>6480162</v>
      </c>
      <c r="M477" s="8">
        <v>6480162</v>
      </c>
      <c r="N477" s="8">
        <v>0</v>
      </c>
      <c r="O477" s="8">
        <v>6480162</v>
      </c>
      <c r="P477" s="8">
        <v>0</v>
      </c>
      <c r="Q477" s="8">
        <v>6480162</v>
      </c>
    </row>
    <row r="478" spans="1:17" ht="31.2">
      <c r="A478" s="4" t="s">
        <v>85</v>
      </c>
      <c r="B478" s="4" t="s">
        <v>102</v>
      </c>
      <c r="C478" s="4" t="s">
        <v>498</v>
      </c>
      <c r="D478" s="4" t="s">
        <v>92</v>
      </c>
      <c r="E478" s="4" t="s">
        <v>521</v>
      </c>
      <c r="F478" s="4" t="s">
        <v>68</v>
      </c>
      <c r="G478" s="7" t="s">
        <v>522</v>
      </c>
      <c r="H478" s="8">
        <v>150000</v>
      </c>
      <c r="I478" s="8">
        <v>0</v>
      </c>
      <c r="J478" s="8">
        <v>150000</v>
      </c>
      <c r="K478" s="8">
        <v>0</v>
      </c>
      <c r="L478" s="8">
        <v>150000</v>
      </c>
      <c r="M478" s="8">
        <v>150000</v>
      </c>
      <c r="N478" s="8">
        <v>0</v>
      </c>
      <c r="O478" s="8">
        <v>150000</v>
      </c>
      <c r="P478" s="8">
        <v>0</v>
      </c>
      <c r="Q478" s="8">
        <v>150000</v>
      </c>
    </row>
    <row r="479" spans="1:17" ht="31.2">
      <c r="A479" s="4" t="s">
        <v>85</v>
      </c>
      <c r="B479" s="4" t="s">
        <v>102</v>
      </c>
      <c r="C479" s="4" t="s">
        <v>498</v>
      </c>
      <c r="D479" s="4" t="s">
        <v>92</v>
      </c>
      <c r="E479" s="4" t="s">
        <v>521</v>
      </c>
      <c r="F479" s="4" t="s">
        <v>605</v>
      </c>
      <c r="G479" s="7" t="s">
        <v>606</v>
      </c>
      <c r="H479" s="8">
        <v>150000</v>
      </c>
      <c r="I479" s="8">
        <v>0</v>
      </c>
      <c r="J479" s="8">
        <v>150000</v>
      </c>
      <c r="K479" s="8">
        <v>0</v>
      </c>
      <c r="L479" s="8">
        <v>150000</v>
      </c>
      <c r="M479" s="8">
        <v>150000</v>
      </c>
      <c r="N479" s="8">
        <v>0</v>
      </c>
      <c r="O479" s="8">
        <v>150000</v>
      </c>
      <c r="P479" s="8">
        <v>0</v>
      </c>
      <c r="Q479" s="8">
        <v>150000</v>
      </c>
    </row>
    <row r="480" spans="1:17">
      <c r="A480" s="4" t="s">
        <v>85</v>
      </c>
      <c r="B480" s="4" t="s">
        <v>102</v>
      </c>
      <c r="C480" s="4" t="s">
        <v>498</v>
      </c>
      <c r="D480" s="4" t="s">
        <v>92</v>
      </c>
      <c r="E480" s="4" t="s">
        <v>481</v>
      </c>
      <c r="F480" s="4" t="s">
        <v>68</v>
      </c>
      <c r="G480" s="7" t="s">
        <v>482</v>
      </c>
      <c r="H480" s="8">
        <v>42400000</v>
      </c>
      <c r="I480" s="8">
        <v>0</v>
      </c>
      <c r="J480" s="8">
        <v>42400000</v>
      </c>
      <c r="K480" s="8">
        <v>0</v>
      </c>
      <c r="L480" s="8">
        <v>42400000</v>
      </c>
      <c r="M480" s="8">
        <v>42400000</v>
      </c>
      <c r="N480" s="8">
        <v>0</v>
      </c>
      <c r="O480" s="8">
        <v>42400000</v>
      </c>
      <c r="P480" s="8">
        <v>0</v>
      </c>
      <c r="Q480" s="8">
        <v>42400000</v>
      </c>
    </row>
    <row r="481" spans="1:17">
      <c r="A481" s="4" t="s">
        <v>85</v>
      </c>
      <c r="B481" s="4" t="s">
        <v>102</v>
      </c>
      <c r="C481" s="4" t="s">
        <v>498</v>
      </c>
      <c r="D481" s="4" t="s">
        <v>92</v>
      </c>
      <c r="E481" s="4" t="s">
        <v>481</v>
      </c>
      <c r="F481" s="4" t="s">
        <v>483</v>
      </c>
      <c r="G481" s="7" t="s">
        <v>484</v>
      </c>
      <c r="H481" s="8">
        <v>13800000</v>
      </c>
      <c r="I481" s="8">
        <v>0</v>
      </c>
      <c r="J481" s="8">
        <v>13800000</v>
      </c>
      <c r="K481" s="8">
        <v>0</v>
      </c>
      <c r="L481" s="8">
        <v>13800000</v>
      </c>
      <c r="M481" s="8">
        <v>13800000</v>
      </c>
      <c r="N481" s="8">
        <v>0</v>
      </c>
      <c r="O481" s="8">
        <v>13800000</v>
      </c>
      <c r="P481" s="8">
        <v>0</v>
      </c>
      <c r="Q481" s="8">
        <v>13800000</v>
      </c>
    </row>
    <row r="482" spans="1:17" ht="31.2">
      <c r="A482" s="4" t="s">
        <v>85</v>
      </c>
      <c r="B482" s="4" t="s">
        <v>102</v>
      </c>
      <c r="C482" s="4" t="s">
        <v>498</v>
      </c>
      <c r="D482" s="4" t="s">
        <v>92</v>
      </c>
      <c r="E482" s="4" t="s">
        <v>481</v>
      </c>
      <c r="F482" s="4" t="s">
        <v>485</v>
      </c>
      <c r="G482" s="7" t="s">
        <v>486</v>
      </c>
      <c r="H482" s="8">
        <v>13000000</v>
      </c>
      <c r="I482" s="8">
        <v>0</v>
      </c>
      <c r="J482" s="8">
        <v>13000000</v>
      </c>
      <c r="K482" s="8">
        <v>0</v>
      </c>
      <c r="L482" s="8">
        <v>13000000</v>
      </c>
      <c r="M482" s="8">
        <v>13000000</v>
      </c>
      <c r="N482" s="8">
        <v>0</v>
      </c>
      <c r="O482" s="8">
        <v>13000000</v>
      </c>
      <c r="P482" s="8">
        <v>0</v>
      </c>
      <c r="Q482" s="8">
        <v>13000000</v>
      </c>
    </row>
    <row r="483" spans="1:17">
      <c r="A483" s="4" t="s">
        <v>85</v>
      </c>
      <c r="B483" s="4" t="s">
        <v>102</v>
      </c>
      <c r="C483" s="4" t="s">
        <v>498</v>
      </c>
      <c r="D483" s="4" t="s">
        <v>92</v>
      </c>
      <c r="E483" s="4" t="s">
        <v>481</v>
      </c>
      <c r="F483" s="4" t="s">
        <v>559</v>
      </c>
      <c r="G483" s="7" t="s">
        <v>560</v>
      </c>
      <c r="H483" s="8">
        <v>15600000</v>
      </c>
      <c r="I483" s="8">
        <v>0</v>
      </c>
      <c r="J483" s="8">
        <v>15600000</v>
      </c>
      <c r="K483" s="8">
        <v>0</v>
      </c>
      <c r="L483" s="8">
        <v>15600000</v>
      </c>
      <c r="M483" s="8">
        <v>15600000</v>
      </c>
      <c r="N483" s="8">
        <v>0</v>
      </c>
      <c r="O483" s="8">
        <v>15600000</v>
      </c>
      <c r="P483" s="8">
        <v>0</v>
      </c>
      <c r="Q483" s="8">
        <v>15600000</v>
      </c>
    </row>
    <row r="484" spans="1:17" ht="31.2">
      <c r="A484" s="4" t="s">
        <v>85</v>
      </c>
      <c r="B484" s="4" t="s">
        <v>102</v>
      </c>
      <c r="C484" s="4" t="s">
        <v>498</v>
      </c>
      <c r="D484" s="4" t="s">
        <v>92</v>
      </c>
      <c r="E484" s="4" t="s">
        <v>527</v>
      </c>
      <c r="F484" s="4" t="s">
        <v>68</v>
      </c>
      <c r="G484" s="7" t="s">
        <v>528</v>
      </c>
      <c r="H484" s="8">
        <v>7705280</v>
      </c>
      <c r="I484" s="8">
        <v>0</v>
      </c>
      <c r="J484" s="8">
        <v>7705280</v>
      </c>
      <c r="K484" s="8">
        <v>0</v>
      </c>
      <c r="L484" s="8">
        <v>7705280</v>
      </c>
      <c r="M484" s="8">
        <v>7705280</v>
      </c>
      <c r="N484" s="8">
        <v>0</v>
      </c>
      <c r="O484" s="8">
        <v>7705280</v>
      </c>
      <c r="P484" s="8">
        <v>0</v>
      </c>
      <c r="Q484" s="8">
        <v>7705280</v>
      </c>
    </row>
    <row r="485" spans="1:17" ht="62.4">
      <c r="A485" s="4" t="s">
        <v>85</v>
      </c>
      <c r="B485" s="4" t="s">
        <v>102</v>
      </c>
      <c r="C485" s="4" t="s">
        <v>498</v>
      </c>
      <c r="D485" s="4" t="s">
        <v>92</v>
      </c>
      <c r="E485" s="4" t="s">
        <v>527</v>
      </c>
      <c r="F485" s="4" t="s">
        <v>529</v>
      </c>
      <c r="G485" s="7" t="s">
        <v>530</v>
      </c>
      <c r="H485" s="8">
        <v>79200</v>
      </c>
      <c r="I485" s="8">
        <v>0</v>
      </c>
      <c r="J485" s="8">
        <v>79200</v>
      </c>
      <c r="K485" s="8">
        <v>0</v>
      </c>
      <c r="L485" s="8">
        <v>79200</v>
      </c>
      <c r="M485" s="8">
        <v>79200</v>
      </c>
      <c r="N485" s="8">
        <v>0</v>
      </c>
      <c r="O485" s="8">
        <v>79200</v>
      </c>
      <c r="P485" s="8">
        <v>0</v>
      </c>
      <c r="Q485" s="8">
        <v>79200</v>
      </c>
    </row>
    <row r="486" spans="1:17" ht="62.4">
      <c r="A486" s="4" t="s">
        <v>85</v>
      </c>
      <c r="B486" s="4" t="s">
        <v>102</v>
      </c>
      <c r="C486" s="4" t="s">
        <v>498</v>
      </c>
      <c r="D486" s="4" t="s">
        <v>92</v>
      </c>
      <c r="E486" s="4" t="s">
        <v>527</v>
      </c>
      <c r="F486" s="4" t="s">
        <v>607</v>
      </c>
      <c r="G486" s="7" t="s">
        <v>608</v>
      </c>
      <c r="H486" s="8">
        <v>7626080</v>
      </c>
      <c r="I486" s="8">
        <v>0</v>
      </c>
      <c r="J486" s="8">
        <v>7626080</v>
      </c>
      <c r="K486" s="8">
        <v>0</v>
      </c>
      <c r="L486" s="8">
        <v>7626080</v>
      </c>
      <c r="M486" s="8">
        <v>7626080</v>
      </c>
      <c r="N486" s="8">
        <v>0</v>
      </c>
      <c r="O486" s="8">
        <v>7626080</v>
      </c>
      <c r="P486" s="8">
        <v>0</v>
      </c>
      <c r="Q486" s="8">
        <v>7626080</v>
      </c>
    </row>
    <row r="487" spans="1:17">
      <c r="A487" s="4" t="s">
        <v>85</v>
      </c>
      <c r="B487" s="4" t="s">
        <v>102</v>
      </c>
      <c r="C487" s="4" t="s">
        <v>498</v>
      </c>
      <c r="D487" s="4" t="s">
        <v>92</v>
      </c>
      <c r="E487" s="4" t="s">
        <v>531</v>
      </c>
      <c r="F487" s="4" t="s">
        <v>68</v>
      </c>
      <c r="G487" s="7" t="s">
        <v>532</v>
      </c>
      <c r="H487" s="8">
        <v>6600000</v>
      </c>
      <c r="I487" s="8">
        <v>0</v>
      </c>
      <c r="J487" s="8">
        <v>6600000</v>
      </c>
      <c r="K487" s="8">
        <v>0</v>
      </c>
      <c r="L487" s="8">
        <v>6600000</v>
      </c>
      <c r="M487" s="8">
        <v>6600000</v>
      </c>
      <c r="N487" s="8">
        <v>0</v>
      </c>
      <c r="O487" s="8">
        <v>6600000</v>
      </c>
      <c r="P487" s="8">
        <v>0</v>
      </c>
      <c r="Q487" s="8">
        <v>6600000</v>
      </c>
    </row>
    <row r="488" spans="1:17">
      <c r="A488" s="4" t="s">
        <v>85</v>
      </c>
      <c r="B488" s="4" t="s">
        <v>102</v>
      </c>
      <c r="C488" s="4" t="s">
        <v>498</v>
      </c>
      <c r="D488" s="4" t="s">
        <v>92</v>
      </c>
      <c r="E488" s="4" t="s">
        <v>531</v>
      </c>
      <c r="F488" s="4" t="s">
        <v>533</v>
      </c>
      <c r="G488" s="7" t="s">
        <v>534</v>
      </c>
      <c r="H488" s="8">
        <v>6600000</v>
      </c>
      <c r="I488" s="8">
        <v>0</v>
      </c>
      <c r="J488" s="8">
        <v>6600000</v>
      </c>
      <c r="K488" s="8">
        <v>0</v>
      </c>
      <c r="L488" s="8">
        <v>6600000</v>
      </c>
      <c r="M488" s="8">
        <v>6600000</v>
      </c>
      <c r="N488" s="8">
        <v>0</v>
      </c>
      <c r="O488" s="8">
        <v>6600000</v>
      </c>
      <c r="P488" s="8">
        <v>0</v>
      </c>
      <c r="Q488" s="8">
        <v>6600000</v>
      </c>
    </row>
    <row r="489" spans="1:17">
      <c r="A489" s="4" t="s">
        <v>85</v>
      </c>
      <c r="B489" s="4" t="s">
        <v>102</v>
      </c>
      <c r="C489" s="4" t="s">
        <v>498</v>
      </c>
      <c r="D489" s="4" t="s">
        <v>92</v>
      </c>
      <c r="E489" s="4" t="s">
        <v>535</v>
      </c>
      <c r="F489" s="4" t="s">
        <v>68</v>
      </c>
      <c r="G489" s="7" t="s">
        <v>536</v>
      </c>
      <c r="H489" s="8">
        <v>300000</v>
      </c>
      <c r="I489" s="8">
        <v>0</v>
      </c>
      <c r="J489" s="8">
        <v>300000</v>
      </c>
      <c r="K489" s="8">
        <v>0</v>
      </c>
      <c r="L489" s="8">
        <v>300000</v>
      </c>
      <c r="M489" s="8">
        <v>300000</v>
      </c>
      <c r="N489" s="8">
        <v>0</v>
      </c>
      <c r="O489" s="8">
        <v>300000</v>
      </c>
      <c r="P489" s="8">
        <v>0</v>
      </c>
      <c r="Q489" s="8">
        <v>300000</v>
      </c>
    </row>
    <row r="490" spans="1:17">
      <c r="A490" s="4" t="s">
        <v>85</v>
      </c>
      <c r="B490" s="4" t="s">
        <v>102</v>
      </c>
      <c r="C490" s="4" t="s">
        <v>498</v>
      </c>
      <c r="D490" s="4" t="s">
        <v>92</v>
      </c>
      <c r="E490" s="4" t="s">
        <v>535</v>
      </c>
      <c r="F490" s="4" t="s">
        <v>611</v>
      </c>
      <c r="G490" s="7" t="s">
        <v>612</v>
      </c>
      <c r="H490" s="8">
        <v>300000</v>
      </c>
      <c r="I490" s="8">
        <v>0</v>
      </c>
      <c r="J490" s="8">
        <v>300000</v>
      </c>
      <c r="K490" s="8">
        <v>0</v>
      </c>
      <c r="L490" s="8">
        <v>300000</v>
      </c>
      <c r="M490" s="8">
        <v>300000</v>
      </c>
      <c r="N490" s="8">
        <v>0</v>
      </c>
      <c r="O490" s="8">
        <v>300000</v>
      </c>
      <c r="P490" s="8">
        <v>0</v>
      </c>
      <c r="Q490" s="8">
        <v>300000</v>
      </c>
    </row>
    <row r="491" spans="1:17">
      <c r="A491" s="4" t="s">
        <v>85</v>
      </c>
      <c r="B491" s="4" t="s">
        <v>102</v>
      </c>
      <c r="C491" s="4" t="s">
        <v>498</v>
      </c>
      <c r="D491" s="4" t="s">
        <v>92</v>
      </c>
      <c r="E491" s="4" t="s">
        <v>615</v>
      </c>
      <c r="F491" s="4" t="s">
        <v>68</v>
      </c>
      <c r="G491" s="7" t="s">
        <v>616</v>
      </c>
      <c r="H491" s="8">
        <v>2000000</v>
      </c>
      <c r="I491" s="8">
        <v>0</v>
      </c>
      <c r="J491" s="8">
        <v>2000000</v>
      </c>
      <c r="K491" s="8">
        <v>0</v>
      </c>
      <c r="L491" s="8">
        <v>2000000</v>
      </c>
      <c r="M491" s="8">
        <v>2000000</v>
      </c>
      <c r="N491" s="8">
        <v>0</v>
      </c>
      <c r="O491" s="8">
        <v>2000000</v>
      </c>
      <c r="P491" s="8">
        <v>0</v>
      </c>
      <c r="Q491" s="8">
        <v>2000000</v>
      </c>
    </row>
    <row r="492" spans="1:17">
      <c r="A492" s="4" t="s">
        <v>85</v>
      </c>
      <c r="B492" s="4" t="s">
        <v>102</v>
      </c>
      <c r="C492" s="4" t="s">
        <v>498</v>
      </c>
      <c r="D492" s="4" t="s">
        <v>92</v>
      </c>
      <c r="E492" s="4" t="s">
        <v>615</v>
      </c>
      <c r="F492" s="4" t="s">
        <v>648</v>
      </c>
      <c r="G492" s="7" t="s">
        <v>649</v>
      </c>
      <c r="H492" s="8">
        <v>2000000</v>
      </c>
      <c r="I492" s="8">
        <v>0</v>
      </c>
      <c r="J492" s="8">
        <v>2000000</v>
      </c>
      <c r="K492" s="8">
        <v>0</v>
      </c>
      <c r="L492" s="8">
        <v>2000000</v>
      </c>
      <c r="M492" s="8">
        <v>2000000</v>
      </c>
      <c r="N492" s="8">
        <v>0</v>
      </c>
      <c r="O492" s="8">
        <v>2000000</v>
      </c>
      <c r="P492" s="8">
        <v>0</v>
      </c>
      <c r="Q492" s="8">
        <v>2000000</v>
      </c>
    </row>
    <row r="493" spans="1:17" ht="62.4">
      <c r="A493" s="4" t="s">
        <v>85</v>
      </c>
      <c r="B493" s="4" t="s">
        <v>102</v>
      </c>
      <c r="C493" s="4" t="s">
        <v>498</v>
      </c>
      <c r="D493" s="4" t="s">
        <v>92</v>
      </c>
      <c r="E493" s="4" t="s">
        <v>619</v>
      </c>
      <c r="F493" s="4" t="s">
        <v>68</v>
      </c>
      <c r="G493" s="7" t="s">
        <v>620</v>
      </c>
      <c r="H493" s="8">
        <v>112822000</v>
      </c>
      <c r="I493" s="8">
        <v>0</v>
      </c>
      <c r="J493" s="8">
        <v>112822000</v>
      </c>
      <c r="K493" s="8">
        <v>0</v>
      </c>
      <c r="L493" s="8">
        <v>112822000</v>
      </c>
      <c r="M493" s="8">
        <v>112822000</v>
      </c>
      <c r="N493" s="8">
        <v>0</v>
      </c>
      <c r="O493" s="8">
        <v>112822000</v>
      </c>
      <c r="P493" s="8">
        <v>0</v>
      </c>
      <c r="Q493" s="8">
        <v>112822000</v>
      </c>
    </row>
    <row r="494" spans="1:17" ht="31.2">
      <c r="A494" s="4" t="s">
        <v>85</v>
      </c>
      <c r="B494" s="4" t="s">
        <v>102</v>
      </c>
      <c r="C494" s="4" t="s">
        <v>498</v>
      </c>
      <c r="D494" s="4" t="s">
        <v>92</v>
      </c>
      <c r="E494" s="4" t="s">
        <v>619</v>
      </c>
      <c r="F494" s="4" t="s">
        <v>640</v>
      </c>
      <c r="G494" s="7" t="s">
        <v>490</v>
      </c>
      <c r="H494" s="8">
        <v>7480000</v>
      </c>
      <c r="I494" s="8">
        <v>0</v>
      </c>
      <c r="J494" s="8">
        <v>7480000</v>
      </c>
      <c r="K494" s="8">
        <v>0</v>
      </c>
      <c r="L494" s="8">
        <v>7480000</v>
      </c>
      <c r="M494" s="8">
        <v>7480000</v>
      </c>
      <c r="N494" s="8">
        <v>0</v>
      </c>
      <c r="O494" s="8">
        <v>7480000</v>
      </c>
      <c r="P494" s="8">
        <v>0</v>
      </c>
      <c r="Q494" s="8">
        <v>7480000</v>
      </c>
    </row>
    <row r="495" spans="1:17" ht="31.2">
      <c r="A495" s="4" t="s">
        <v>85</v>
      </c>
      <c r="B495" s="4" t="s">
        <v>102</v>
      </c>
      <c r="C495" s="4" t="s">
        <v>498</v>
      </c>
      <c r="D495" s="4" t="s">
        <v>92</v>
      </c>
      <c r="E495" s="4" t="s">
        <v>619</v>
      </c>
      <c r="F495" s="4" t="s">
        <v>697</v>
      </c>
      <c r="G495" s="7" t="s">
        <v>698</v>
      </c>
      <c r="H495" s="8">
        <v>105342000</v>
      </c>
      <c r="I495" s="8">
        <v>0</v>
      </c>
      <c r="J495" s="8">
        <v>105342000</v>
      </c>
      <c r="K495" s="8">
        <v>0</v>
      </c>
      <c r="L495" s="8">
        <v>105342000</v>
      </c>
      <c r="M495" s="8">
        <v>105342000</v>
      </c>
      <c r="N495" s="8">
        <v>0</v>
      </c>
      <c r="O495" s="8">
        <v>105342000</v>
      </c>
      <c r="P495" s="8">
        <v>0</v>
      </c>
      <c r="Q495" s="8">
        <v>105342000</v>
      </c>
    </row>
    <row r="496" spans="1:17" ht="31.2">
      <c r="A496" s="4" t="s">
        <v>85</v>
      </c>
      <c r="B496" s="4" t="s">
        <v>102</v>
      </c>
      <c r="C496" s="4" t="s">
        <v>498</v>
      </c>
      <c r="D496" s="4" t="s">
        <v>92</v>
      </c>
      <c r="E496" s="4" t="s">
        <v>491</v>
      </c>
      <c r="F496" s="4" t="s">
        <v>68</v>
      </c>
      <c r="G496" s="7" t="s">
        <v>492</v>
      </c>
      <c r="H496" s="8">
        <v>41840865</v>
      </c>
      <c r="I496" s="8">
        <v>0</v>
      </c>
      <c r="J496" s="8">
        <v>41840865</v>
      </c>
      <c r="K496" s="8">
        <v>0</v>
      </c>
      <c r="L496" s="8">
        <v>41840865</v>
      </c>
      <c r="M496" s="8">
        <v>41840865</v>
      </c>
      <c r="N496" s="8">
        <v>0</v>
      </c>
      <c r="O496" s="8">
        <v>41840865</v>
      </c>
      <c r="P496" s="8">
        <v>0</v>
      </c>
      <c r="Q496" s="8">
        <v>41840865</v>
      </c>
    </row>
    <row r="497" spans="1:17">
      <c r="A497" s="4" t="s">
        <v>85</v>
      </c>
      <c r="B497" s="4" t="s">
        <v>102</v>
      </c>
      <c r="C497" s="4" t="s">
        <v>498</v>
      </c>
      <c r="D497" s="4" t="s">
        <v>92</v>
      </c>
      <c r="E497" s="4" t="s">
        <v>491</v>
      </c>
      <c r="F497" s="4" t="s">
        <v>541</v>
      </c>
      <c r="G497" s="7" t="s">
        <v>542</v>
      </c>
      <c r="H497" s="8">
        <v>1702865</v>
      </c>
      <c r="I497" s="8">
        <v>0</v>
      </c>
      <c r="J497" s="8">
        <v>1702865</v>
      </c>
      <c r="K497" s="8">
        <v>0</v>
      </c>
      <c r="L497" s="8">
        <v>1702865</v>
      </c>
      <c r="M497" s="8">
        <v>1702865</v>
      </c>
      <c r="N497" s="8">
        <v>0</v>
      </c>
      <c r="O497" s="8">
        <v>1702865</v>
      </c>
      <c r="P497" s="8">
        <v>0</v>
      </c>
      <c r="Q497" s="8">
        <v>1702865</v>
      </c>
    </row>
    <row r="498" spans="1:17">
      <c r="A498" s="4" t="s">
        <v>85</v>
      </c>
      <c r="B498" s="4" t="s">
        <v>102</v>
      </c>
      <c r="C498" s="4" t="s">
        <v>498</v>
      </c>
      <c r="D498" s="4" t="s">
        <v>92</v>
      </c>
      <c r="E498" s="4" t="s">
        <v>491</v>
      </c>
      <c r="F498" s="4" t="s">
        <v>493</v>
      </c>
      <c r="G498" s="7" t="s">
        <v>31</v>
      </c>
      <c r="H498" s="8">
        <v>40138000</v>
      </c>
      <c r="I498" s="8">
        <v>0</v>
      </c>
      <c r="J498" s="8">
        <v>40138000</v>
      </c>
      <c r="K498" s="8">
        <v>0</v>
      </c>
      <c r="L498" s="8">
        <v>40138000</v>
      </c>
      <c r="M498" s="8">
        <v>40138000</v>
      </c>
      <c r="N498" s="8">
        <v>0</v>
      </c>
      <c r="O498" s="8">
        <v>40138000</v>
      </c>
      <c r="P498" s="8">
        <v>0</v>
      </c>
      <c r="Q498" s="8">
        <v>40138000</v>
      </c>
    </row>
    <row r="499" spans="1:17">
      <c r="A499" s="4" t="s">
        <v>85</v>
      </c>
      <c r="B499" s="4" t="s">
        <v>102</v>
      </c>
      <c r="C499" s="4" t="s">
        <v>498</v>
      </c>
      <c r="D499" s="4" t="s">
        <v>92</v>
      </c>
      <c r="E499" s="4" t="s">
        <v>494</v>
      </c>
      <c r="F499" s="4" t="s">
        <v>68</v>
      </c>
      <c r="G499" s="7" t="s">
        <v>31</v>
      </c>
      <c r="H499" s="8">
        <v>55699995</v>
      </c>
      <c r="I499" s="8">
        <v>0</v>
      </c>
      <c r="J499" s="8">
        <v>55699995</v>
      </c>
      <c r="K499" s="8">
        <v>0</v>
      </c>
      <c r="L499" s="8">
        <v>55699995</v>
      </c>
      <c r="M499" s="8">
        <v>55699995</v>
      </c>
      <c r="N499" s="8">
        <v>0</v>
      </c>
      <c r="O499" s="8">
        <v>55699995</v>
      </c>
      <c r="P499" s="8">
        <v>0</v>
      </c>
      <c r="Q499" s="8">
        <v>55699995</v>
      </c>
    </row>
    <row r="500" spans="1:17">
      <c r="A500" s="4" t="s">
        <v>85</v>
      </c>
      <c r="B500" s="4" t="s">
        <v>102</v>
      </c>
      <c r="C500" s="4" t="s">
        <v>498</v>
      </c>
      <c r="D500" s="4" t="s">
        <v>92</v>
      </c>
      <c r="E500" s="4" t="s">
        <v>494</v>
      </c>
      <c r="F500" s="4" t="s">
        <v>627</v>
      </c>
      <c r="G500" s="7" t="s">
        <v>628</v>
      </c>
      <c r="H500" s="8">
        <v>14100000</v>
      </c>
      <c r="I500" s="8">
        <v>0</v>
      </c>
      <c r="J500" s="8">
        <v>14100000</v>
      </c>
      <c r="K500" s="8">
        <v>0</v>
      </c>
      <c r="L500" s="8">
        <v>14100000</v>
      </c>
      <c r="M500" s="8">
        <v>14100000</v>
      </c>
      <c r="N500" s="8">
        <v>0</v>
      </c>
      <c r="O500" s="8">
        <v>14100000</v>
      </c>
      <c r="P500" s="8">
        <v>0</v>
      </c>
      <c r="Q500" s="8">
        <v>14100000</v>
      </c>
    </row>
    <row r="501" spans="1:17">
      <c r="A501" s="4" t="s">
        <v>85</v>
      </c>
      <c r="B501" s="4" t="s">
        <v>102</v>
      </c>
      <c r="C501" s="4" t="s">
        <v>498</v>
      </c>
      <c r="D501" s="4" t="s">
        <v>92</v>
      </c>
      <c r="E501" s="4" t="s">
        <v>494</v>
      </c>
      <c r="F501" s="4" t="s">
        <v>495</v>
      </c>
      <c r="G501" s="7" t="s">
        <v>496</v>
      </c>
      <c r="H501" s="8">
        <v>41599995</v>
      </c>
      <c r="I501" s="8">
        <v>0</v>
      </c>
      <c r="J501" s="8">
        <v>41599995</v>
      </c>
      <c r="K501" s="8">
        <v>0</v>
      </c>
      <c r="L501" s="8">
        <v>41599995</v>
      </c>
      <c r="M501" s="8">
        <v>41599995</v>
      </c>
      <c r="N501" s="8">
        <v>0</v>
      </c>
      <c r="O501" s="8">
        <v>41599995</v>
      </c>
      <c r="P501" s="8">
        <v>0</v>
      </c>
      <c r="Q501" s="8">
        <v>41599995</v>
      </c>
    </row>
    <row r="502" spans="1:17">
      <c r="A502" s="4" t="s">
        <v>85</v>
      </c>
      <c r="B502" s="4" t="s">
        <v>114</v>
      </c>
      <c r="C502" s="4" t="s">
        <v>68</v>
      </c>
      <c r="D502" s="4" t="s">
        <v>68</v>
      </c>
      <c r="E502" s="4" t="s">
        <v>68</v>
      </c>
      <c r="F502" s="4" t="s">
        <v>68</v>
      </c>
      <c r="G502" s="7" t="s">
        <v>699</v>
      </c>
      <c r="H502" s="8">
        <v>19872615935</v>
      </c>
      <c r="I502" s="8">
        <v>0</v>
      </c>
      <c r="J502" s="8">
        <v>19872615935</v>
      </c>
      <c r="K502" s="8">
        <v>0</v>
      </c>
      <c r="L502" s="8">
        <v>19872615935</v>
      </c>
      <c r="M502" s="8">
        <v>19872615935</v>
      </c>
      <c r="N502" s="8">
        <v>0</v>
      </c>
      <c r="O502" s="8">
        <v>19872615935</v>
      </c>
      <c r="P502" s="8">
        <v>0</v>
      </c>
      <c r="Q502" s="8">
        <v>19872615935</v>
      </c>
    </row>
    <row r="503" spans="1:17" ht="31.2">
      <c r="A503" s="4" t="s">
        <v>85</v>
      </c>
      <c r="B503" s="4" t="s">
        <v>114</v>
      </c>
      <c r="C503" s="4" t="s">
        <v>582</v>
      </c>
      <c r="D503" s="4" t="s">
        <v>68</v>
      </c>
      <c r="E503" s="4" t="s">
        <v>68</v>
      </c>
      <c r="F503" s="4" t="s">
        <v>68</v>
      </c>
      <c r="G503" s="7" t="s">
        <v>583</v>
      </c>
      <c r="H503" s="8">
        <v>184703000</v>
      </c>
      <c r="I503" s="8">
        <v>0</v>
      </c>
      <c r="J503" s="8">
        <v>184703000</v>
      </c>
      <c r="K503" s="8">
        <v>0</v>
      </c>
      <c r="L503" s="8">
        <v>184703000</v>
      </c>
      <c r="M503" s="8">
        <v>184703000</v>
      </c>
      <c r="N503" s="8">
        <v>0</v>
      </c>
      <c r="O503" s="8">
        <v>184703000</v>
      </c>
      <c r="P503" s="8">
        <v>0</v>
      </c>
      <c r="Q503" s="8">
        <v>184703000</v>
      </c>
    </row>
    <row r="504" spans="1:17" ht="46.8">
      <c r="A504" s="4" t="s">
        <v>85</v>
      </c>
      <c r="B504" s="4" t="s">
        <v>114</v>
      </c>
      <c r="C504" s="4" t="s">
        <v>582</v>
      </c>
      <c r="D504" s="4" t="s">
        <v>116</v>
      </c>
      <c r="E504" s="4" t="s">
        <v>68</v>
      </c>
      <c r="F504" s="4" t="s">
        <v>68</v>
      </c>
      <c r="G504" s="7" t="s">
        <v>700</v>
      </c>
      <c r="H504" s="8">
        <v>184703000</v>
      </c>
      <c r="I504" s="8">
        <v>0</v>
      </c>
      <c r="J504" s="8">
        <v>184703000</v>
      </c>
      <c r="K504" s="8">
        <v>0</v>
      </c>
      <c r="L504" s="8">
        <v>184703000</v>
      </c>
      <c r="M504" s="8">
        <v>184703000</v>
      </c>
      <c r="N504" s="8">
        <v>0</v>
      </c>
      <c r="O504" s="8">
        <v>184703000</v>
      </c>
      <c r="P504" s="8">
        <v>0</v>
      </c>
      <c r="Q504" s="8">
        <v>184703000</v>
      </c>
    </row>
    <row r="505" spans="1:17">
      <c r="A505" s="4" t="s">
        <v>85</v>
      </c>
      <c r="B505" s="4" t="s">
        <v>114</v>
      </c>
      <c r="C505" s="4" t="s">
        <v>582</v>
      </c>
      <c r="D505" s="4" t="s">
        <v>116</v>
      </c>
      <c r="E505" s="4" t="s">
        <v>531</v>
      </c>
      <c r="F505" s="4" t="s">
        <v>68</v>
      </c>
      <c r="G505" s="7" t="s">
        <v>532</v>
      </c>
      <c r="H505" s="8">
        <v>15000000</v>
      </c>
      <c r="I505" s="8">
        <v>0</v>
      </c>
      <c r="J505" s="8">
        <v>15000000</v>
      </c>
      <c r="K505" s="8">
        <v>0</v>
      </c>
      <c r="L505" s="8">
        <v>15000000</v>
      </c>
      <c r="M505" s="8">
        <v>15000000</v>
      </c>
      <c r="N505" s="8">
        <v>0</v>
      </c>
      <c r="O505" s="8">
        <v>15000000</v>
      </c>
      <c r="P505" s="8">
        <v>0</v>
      </c>
      <c r="Q505" s="8">
        <v>15000000</v>
      </c>
    </row>
    <row r="506" spans="1:17">
      <c r="A506" s="4" t="s">
        <v>85</v>
      </c>
      <c r="B506" s="4" t="s">
        <v>114</v>
      </c>
      <c r="C506" s="4" t="s">
        <v>582</v>
      </c>
      <c r="D506" s="4" t="s">
        <v>116</v>
      </c>
      <c r="E506" s="4" t="s">
        <v>531</v>
      </c>
      <c r="F506" s="4" t="s">
        <v>533</v>
      </c>
      <c r="G506" s="7" t="s">
        <v>534</v>
      </c>
      <c r="H506" s="8">
        <v>15000000</v>
      </c>
      <c r="I506" s="8">
        <v>0</v>
      </c>
      <c r="J506" s="8">
        <v>15000000</v>
      </c>
      <c r="K506" s="8">
        <v>0</v>
      </c>
      <c r="L506" s="8">
        <v>15000000</v>
      </c>
      <c r="M506" s="8">
        <v>15000000</v>
      </c>
      <c r="N506" s="8">
        <v>0</v>
      </c>
      <c r="O506" s="8">
        <v>15000000</v>
      </c>
      <c r="P506" s="8">
        <v>0</v>
      </c>
      <c r="Q506" s="8">
        <v>15000000</v>
      </c>
    </row>
    <row r="507" spans="1:17">
      <c r="A507" s="4" t="s">
        <v>85</v>
      </c>
      <c r="B507" s="4" t="s">
        <v>114</v>
      </c>
      <c r="C507" s="4" t="s">
        <v>582</v>
      </c>
      <c r="D507" s="4" t="s">
        <v>116</v>
      </c>
      <c r="E507" s="4" t="s">
        <v>535</v>
      </c>
      <c r="F507" s="4" t="s">
        <v>68</v>
      </c>
      <c r="G507" s="7" t="s">
        <v>536</v>
      </c>
      <c r="H507" s="8">
        <v>22920000</v>
      </c>
      <c r="I507" s="8">
        <v>0</v>
      </c>
      <c r="J507" s="8">
        <v>22920000</v>
      </c>
      <c r="K507" s="8">
        <v>0</v>
      </c>
      <c r="L507" s="8">
        <v>22920000</v>
      </c>
      <c r="M507" s="8">
        <v>22920000</v>
      </c>
      <c r="N507" s="8">
        <v>0</v>
      </c>
      <c r="O507" s="8">
        <v>22920000</v>
      </c>
      <c r="P507" s="8">
        <v>0</v>
      </c>
      <c r="Q507" s="8">
        <v>22920000</v>
      </c>
    </row>
    <row r="508" spans="1:17">
      <c r="A508" s="4" t="s">
        <v>85</v>
      </c>
      <c r="B508" s="4" t="s">
        <v>114</v>
      </c>
      <c r="C508" s="4" t="s">
        <v>582</v>
      </c>
      <c r="D508" s="4" t="s">
        <v>116</v>
      </c>
      <c r="E508" s="4" t="s">
        <v>535</v>
      </c>
      <c r="F508" s="4" t="s">
        <v>613</v>
      </c>
      <c r="G508" s="7" t="s">
        <v>614</v>
      </c>
      <c r="H508" s="8">
        <v>22920000</v>
      </c>
      <c r="I508" s="8">
        <v>0</v>
      </c>
      <c r="J508" s="8">
        <v>22920000</v>
      </c>
      <c r="K508" s="8">
        <v>0</v>
      </c>
      <c r="L508" s="8">
        <v>22920000</v>
      </c>
      <c r="M508" s="8">
        <v>22920000</v>
      </c>
      <c r="N508" s="8">
        <v>0</v>
      </c>
      <c r="O508" s="8">
        <v>22920000</v>
      </c>
      <c r="P508" s="8">
        <v>0</v>
      </c>
      <c r="Q508" s="8">
        <v>22920000</v>
      </c>
    </row>
    <row r="509" spans="1:17">
      <c r="A509" s="4" t="s">
        <v>85</v>
      </c>
      <c r="B509" s="4" t="s">
        <v>114</v>
      </c>
      <c r="C509" s="4" t="s">
        <v>582</v>
      </c>
      <c r="D509" s="4" t="s">
        <v>116</v>
      </c>
      <c r="E509" s="4" t="s">
        <v>615</v>
      </c>
      <c r="F509" s="4" t="s">
        <v>68</v>
      </c>
      <c r="G509" s="7" t="s">
        <v>616</v>
      </c>
      <c r="H509" s="8">
        <v>31500000</v>
      </c>
      <c r="I509" s="8">
        <v>0</v>
      </c>
      <c r="J509" s="8">
        <v>31500000</v>
      </c>
      <c r="K509" s="8">
        <v>0</v>
      </c>
      <c r="L509" s="8">
        <v>31500000</v>
      </c>
      <c r="M509" s="8">
        <v>31500000</v>
      </c>
      <c r="N509" s="8">
        <v>0</v>
      </c>
      <c r="O509" s="8">
        <v>31500000</v>
      </c>
      <c r="P509" s="8">
        <v>0</v>
      </c>
      <c r="Q509" s="8">
        <v>31500000</v>
      </c>
    </row>
    <row r="510" spans="1:17">
      <c r="A510" s="4" t="s">
        <v>85</v>
      </c>
      <c r="B510" s="4" t="s">
        <v>114</v>
      </c>
      <c r="C510" s="4" t="s">
        <v>582</v>
      </c>
      <c r="D510" s="4" t="s">
        <v>116</v>
      </c>
      <c r="E510" s="4" t="s">
        <v>615</v>
      </c>
      <c r="F510" s="4" t="s">
        <v>648</v>
      </c>
      <c r="G510" s="7" t="s">
        <v>649</v>
      </c>
      <c r="H510" s="8">
        <v>31500000</v>
      </c>
      <c r="I510" s="8">
        <v>0</v>
      </c>
      <c r="J510" s="8">
        <v>31500000</v>
      </c>
      <c r="K510" s="8">
        <v>0</v>
      </c>
      <c r="L510" s="8">
        <v>31500000</v>
      </c>
      <c r="M510" s="8">
        <v>31500000</v>
      </c>
      <c r="N510" s="8">
        <v>0</v>
      </c>
      <c r="O510" s="8">
        <v>31500000</v>
      </c>
      <c r="P510" s="8">
        <v>0</v>
      </c>
      <c r="Q510" s="8">
        <v>31500000</v>
      </c>
    </row>
    <row r="511" spans="1:17" ht="31.2">
      <c r="A511" s="4" t="s">
        <v>85</v>
      </c>
      <c r="B511" s="4" t="s">
        <v>114</v>
      </c>
      <c r="C511" s="4" t="s">
        <v>582</v>
      </c>
      <c r="D511" s="4" t="s">
        <v>116</v>
      </c>
      <c r="E511" s="4" t="s">
        <v>491</v>
      </c>
      <c r="F511" s="4" t="s">
        <v>68</v>
      </c>
      <c r="G511" s="7" t="s">
        <v>492</v>
      </c>
      <c r="H511" s="8">
        <v>115283000</v>
      </c>
      <c r="I511" s="8">
        <v>0</v>
      </c>
      <c r="J511" s="8">
        <v>115283000</v>
      </c>
      <c r="K511" s="8">
        <v>0</v>
      </c>
      <c r="L511" s="8">
        <v>115283000</v>
      </c>
      <c r="M511" s="8">
        <v>115283000</v>
      </c>
      <c r="N511" s="8">
        <v>0</v>
      </c>
      <c r="O511" s="8">
        <v>115283000</v>
      </c>
      <c r="P511" s="8">
        <v>0</v>
      </c>
      <c r="Q511" s="8">
        <v>115283000</v>
      </c>
    </row>
    <row r="512" spans="1:17">
      <c r="A512" s="4" t="s">
        <v>85</v>
      </c>
      <c r="B512" s="4" t="s">
        <v>114</v>
      </c>
      <c r="C512" s="4" t="s">
        <v>582</v>
      </c>
      <c r="D512" s="4" t="s">
        <v>116</v>
      </c>
      <c r="E512" s="4" t="s">
        <v>491</v>
      </c>
      <c r="F512" s="4" t="s">
        <v>541</v>
      </c>
      <c r="G512" s="7" t="s">
        <v>542</v>
      </c>
      <c r="H512" s="8">
        <v>4943000</v>
      </c>
      <c r="I512" s="8">
        <v>0</v>
      </c>
      <c r="J512" s="8">
        <v>4943000</v>
      </c>
      <c r="K512" s="8">
        <v>0</v>
      </c>
      <c r="L512" s="8">
        <v>4943000</v>
      </c>
      <c r="M512" s="8">
        <v>4943000</v>
      </c>
      <c r="N512" s="8">
        <v>0</v>
      </c>
      <c r="O512" s="8">
        <v>4943000</v>
      </c>
      <c r="P512" s="8">
        <v>0</v>
      </c>
      <c r="Q512" s="8">
        <v>4943000</v>
      </c>
    </row>
    <row r="513" spans="1:17" ht="31.2">
      <c r="A513" s="4" t="s">
        <v>85</v>
      </c>
      <c r="B513" s="4" t="s">
        <v>114</v>
      </c>
      <c r="C513" s="4" t="s">
        <v>582</v>
      </c>
      <c r="D513" s="4" t="s">
        <v>116</v>
      </c>
      <c r="E513" s="4" t="s">
        <v>491</v>
      </c>
      <c r="F513" s="4" t="s">
        <v>643</v>
      </c>
      <c r="G513" s="7" t="s">
        <v>644</v>
      </c>
      <c r="H513" s="8">
        <v>10040000</v>
      </c>
      <c r="I513" s="8">
        <v>0</v>
      </c>
      <c r="J513" s="8">
        <v>10040000</v>
      </c>
      <c r="K513" s="8">
        <v>0</v>
      </c>
      <c r="L513" s="8">
        <v>10040000</v>
      </c>
      <c r="M513" s="8">
        <v>10040000</v>
      </c>
      <c r="N513" s="8">
        <v>0</v>
      </c>
      <c r="O513" s="8">
        <v>10040000</v>
      </c>
      <c r="P513" s="8">
        <v>0</v>
      </c>
      <c r="Q513" s="8">
        <v>10040000</v>
      </c>
    </row>
    <row r="514" spans="1:17">
      <c r="A514" s="4" t="s">
        <v>85</v>
      </c>
      <c r="B514" s="4" t="s">
        <v>114</v>
      </c>
      <c r="C514" s="4" t="s">
        <v>582</v>
      </c>
      <c r="D514" s="4" t="s">
        <v>116</v>
      </c>
      <c r="E514" s="4" t="s">
        <v>491</v>
      </c>
      <c r="F514" s="4" t="s">
        <v>493</v>
      </c>
      <c r="G514" s="7" t="s">
        <v>31</v>
      </c>
      <c r="H514" s="8">
        <v>100300000</v>
      </c>
      <c r="I514" s="8">
        <v>0</v>
      </c>
      <c r="J514" s="8">
        <v>100300000</v>
      </c>
      <c r="K514" s="8">
        <v>0</v>
      </c>
      <c r="L514" s="8">
        <v>100300000</v>
      </c>
      <c r="M514" s="8">
        <v>100300000</v>
      </c>
      <c r="N514" s="8">
        <v>0</v>
      </c>
      <c r="O514" s="8">
        <v>100300000</v>
      </c>
      <c r="P514" s="8">
        <v>0</v>
      </c>
      <c r="Q514" s="8">
        <v>100300000</v>
      </c>
    </row>
    <row r="515" spans="1:17">
      <c r="A515" s="4" t="s">
        <v>85</v>
      </c>
      <c r="B515" s="4" t="s">
        <v>114</v>
      </c>
      <c r="C515" s="4" t="s">
        <v>655</v>
      </c>
      <c r="D515" s="4" t="s">
        <v>68</v>
      </c>
      <c r="E515" s="4" t="s">
        <v>68</v>
      </c>
      <c r="F515" s="4" t="s">
        <v>68</v>
      </c>
      <c r="G515" s="7" t="s">
        <v>656</v>
      </c>
      <c r="H515" s="8">
        <v>1575512650</v>
      </c>
      <c r="I515" s="8">
        <v>0</v>
      </c>
      <c r="J515" s="8">
        <v>1575512650</v>
      </c>
      <c r="K515" s="8">
        <v>0</v>
      </c>
      <c r="L515" s="8">
        <v>1575512650</v>
      </c>
      <c r="M515" s="8">
        <v>1575512650</v>
      </c>
      <c r="N515" s="8">
        <v>0</v>
      </c>
      <c r="O515" s="8">
        <v>1575512650</v>
      </c>
      <c r="P515" s="8">
        <v>0</v>
      </c>
      <c r="Q515" s="8">
        <v>1575512650</v>
      </c>
    </row>
    <row r="516" spans="1:17" ht="46.8">
      <c r="A516" s="4" t="s">
        <v>85</v>
      </c>
      <c r="B516" s="4" t="s">
        <v>114</v>
      </c>
      <c r="C516" s="4" t="s">
        <v>655</v>
      </c>
      <c r="D516" s="4" t="s">
        <v>117</v>
      </c>
      <c r="E516" s="4" t="s">
        <v>68</v>
      </c>
      <c r="F516" s="4" t="s">
        <v>68</v>
      </c>
      <c r="G516" s="7" t="s">
        <v>701</v>
      </c>
      <c r="H516" s="8">
        <v>1565662650</v>
      </c>
      <c r="I516" s="8">
        <v>0</v>
      </c>
      <c r="J516" s="8">
        <v>1565662650</v>
      </c>
      <c r="K516" s="8">
        <v>0</v>
      </c>
      <c r="L516" s="8">
        <v>1565662650</v>
      </c>
      <c r="M516" s="8">
        <v>1565662650</v>
      </c>
      <c r="N516" s="8">
        <v>0</v>
      </c>
      <c r="O516" s="8">
        <v>1565662650</v>
      </c>
      <c r="P516" s="8">
        <v>0</v>
      </c>
      <c r="Q516" s="8">
        <v>1565662650</v>
      </c>
    </row>
    <row r="517" spans="1:17">
      <c r="A517" s="4" t="s">
        <v>85</v>
      </c>
      <c r="B517" s="4" t="s">
        <v>114</v>
      </c>
      <c r="C517" s="4" t="s">
        <v>655</v>
      </c>
      <c r="D517" s="4" t="s">
        <v>117</v>
      </c>
      <c r="E517" s="4" t="s">
        <v>475</v>
      </c>
      <c r="F517" s="4" t="s">
        <v>68</v>
      </c>
      <c r="G517" s="7" t="s">
        <v>59</v>
      </c>
      <c r="H517" s="8">
        <v>1565662650</v>
      </c>
      <c r="I517" s="8">
        <v>0</v>
      </c>
      <c r="J517" s="8">
        <v>1565662650</v>
      </c>
      <c r="K517" s="8">
        <v>0</v>
      </c>
      <c r="L517" s="8">
        <v>1565662650</v>
      </c>
      <c r="M517" s="8">
        <v>1565662650</v>
      </c>
      <c r="N517" s="8">
        <v>0</v>
      </c>
      <c r="O517" s="8">
        <v>1565662650</v>
      </c>
      <c r="P517" s="8">
        <v>0</v>
      </c>
      <c r="Q517" s="8">
        <v>1565662650</v>
      </c>
    </row>
    <row r="518" spans="1:17">
      <c r="A518" s="4" t="s">
        <v>85</v>
      </c>
      <c r="B518" s="4" t="s">
        <v>114</v>
      </c>
      <c r="C518" s="4" t="s">
        <v>655</v>
      </c>
      <c r="D518" s="4" t="s">
        <v>117</v>
      </c>
      <c r="E518" s="4" t="s">
        <v>475</v>
      </c>
      <c r="F518" s="4" t="s">
        <v>476</v>
      </c>
      <c r="G518" s="7" t="s">
        <v>477</v>
      </c>
      <c r="H518" s="8">
        <v>1565662650</v>
      </c>
      <c r="I518" s="8">
        <v>0</v>
      </c>
      <c r="J518" s="8">
        <v>1565662650</v>
      </c>
      <c r="K518" s="8">
        <v>0</v>
      </c>
      <c r="L518" s="8">
        <v>1565662650</v>
      </c>
      <c r="M518" s="8">
        <v>1565662650</v>
      </c>
      <c r="N518" s="8">
        <v>0</v>
      </c>
      <c r="O518" s="8">
        <v>1565662650</v>
      </c>
      <c r="P518" s="8">
        <v>0</v>
      </c>
      <c r="Q518" s="8">
        <v>1565662650</v>
      </c>
    </row>
    <row r="519" spans="1:17">
      <c r="A519" s="4" t="s">
        <v>85</v>
      </c>
      <c r="B519" s="4" t="s">
        <v>114</v>
      </c>
      <c r="C519" s="4" t="s">
        <v>655</v>
      </c>
      <c r="D519" s="4" t="s">
        <v>115</v>
      </c>
      <c r="E519" s="4" t="s">
        <v>68</v>
      </c>
      <c r="F519" s="4" t="s">
        <v>68</v>
      </c>
      <c r="G519" s="7" t="s">
        <v>673</v>
      </c>
      <c r="H519" s="8">
        <v>9850000</v>
      </c>
      <c r="I519" s="8">
        <v>0</v>
      </c>
      <c r="J519" s="8">
        <v>9850000</v>
      </c>
      <c r="K519" s="8">
        <v>0</v>
      </c>
      <c r="L519" s="8">
        <v>9850000</v>
      </c>
      <c r="M519" s="8">
        <v>9850000</v>
      </c>
      <c r="N519" s="8">
        <v>0</v>
      </c>
      <c r="O519" s="8">
        <v>9850000</v>
      </c>
      <c r="P519" s="8">
        <v>0</v>
      </c>
      <c r="Q519" s="8">
        <v>9850000</v>
      </c>
    </row>
    <row r="520" spans="1:17" ht="31.2">
      <c r="A520" s="4" t="s">
        <v>85</v>
      </c>
      <c r="B520" s="4" t="s">
        <v>114</v>
      </c>
      <c r="C520" s="4" t="s">
        <v>655</v>
      </c>
      <c r="D520" s="4" t="s">
        <v>115</v>
      </c>
      <c r="E520" s="4" t="s">
        <v>491</v>
      </c>
      <c r="F520" s="4" t="s">
        <v>68</v>
      </c>
      <c r="G520" s="7" t="s">
        <v>492</v>
      </c>
      <c r="H520" s="8">
        <v>3850000</v>
      </c>
      <c r="I520" s="8">
        <v>0</v>
      </c>
      <c r="J520" s="8">
        <v>3850000</v>
      </c>
      <c r="K520" s="8">
        <v>0</v>
      </c>
      <c r="L520" s="8">
        <v>3850000</v>
      </c>
      <c r="M520" s="8">
        <v>3850000</v>
      </c>
      <c r="N520" s="8">
        <v>0</v>
      </c>
      <c r="O520" s="8">
        <v>3850000</v>
      </c>
      <c r="P520" s="8">
        <v>0</v>
      </c>
      <c r="Q520" s="8">
        <v>3850000</v>
      </c>
    </row>
    <row r="521" spans="1:17">
      <c r="A521" s="4" t="s">
        <v>85</v>
      </c>
      <c r="B521" s="4" t="s">
        <v>114</v>
      </c>
      <c r="C521" s="4" t="s">
        <v>655</v>
      </c>
      <c r="D521" s="4" t="s">
        <v>115</v>
      </c>
      <c r="E521" s="4" t="s">
        <v>491</v>
      </c>
      <c r="F521" s="4" t="s">
        <v>493</v>
      </c>
      <c r="G521" s="7" t="s">
        <v>31</v>
      </c>
      <c r="H521" s="8">
        <v>3850000</v>
      </c>
      <c r="I521" s="8">
        <v>0</v>
      </c>
      <c r="J521" s="8">
        <v>3850000</v>
      </c>
      <c r="K521" s="8">
        <v>0</v>
      </c>
      <c r="L521" s="8">
        <v>3850000</v>
      </c>
      <c r="M521" s="8">
        <v>3850000</v>
      </c>
      <c r="N521" s="8">
        <v>0</v>
      </c>
      <c r="O521" s="8">
        <v>3850000</v>
      </c>
      <c r="P521" s="8">
        <v>0</v>
      </c>
      <c r="Q521" s="8">
        <v>3850000</v>
      </c>
    </row>
    <row r="522" spans="1:17">
      <c r="A522" s="4" t="s">
        <v>85</v>
      </c>
      <c r="B522" s="4" t="s">
        <v>114</v>
      </c>
      <c r="C522" s="4" t="s">
        <v>655</v>
      </c>
      <c r="D522" s="4" t="s">
        <v>115</v>
      </c>
      <c r="E522" s="4" t="s">
        <v>494</v>
      </c>
      <c r="F522" s="4" t="s">
        <v>68</v>
      </c>
      <c r="G522" s="7" t="s">
        <v>31</v>
      </c>
      <c r="H522" s="8">
        <v>6000000</v>
      </c>
      <c r="I522" s="8">
        <v>0</v>
      </c>
      <c r="J522" s="8">
        <v>6000000</v>
      </c>
      <c r="K522" s="8">
        <v>0</v>
      </c>
      <c r="L522" s="8">
        <v>6000000</v>
      </c>
      <c r="M522" s="8">
        <v>6000000</v>
      </c>
      <c r="N522" s="8">
        <v>0</v>
      </c>
      <c r="O522" s="8">
        <v>6000000</v>
      </c>
      <c r="P522" s="8">
        <v>0</v>
      </c>
      <c r="Q522" s="8">
        <v>6000000</v>
      </c>
    </row>
    <row r="523" spans="1:17">
      <c r="A523" s="4" t="s">
        <v>85</v>
      </c>
      <c r="B523" s="4" t="s">
        <v>114</v>
      </c>
      <c r="C523" s="4" t="s">
        <v>655</v>
      </c>
      <c r="D523" s="4" t="s">
        <v>115</v>
      </c>
      <c r="E523" s="4" t="s">
        <v>494</v>
      </c>
      <c r="F523" s="4" t="s">
        <v>495</v>
      </c>
      <c r="G523" s="7" t="s">
        <v>496</v>
      </c>
      <c r="H523" s="8">
        <v>6000000</v>
      </c>
      <c r="I523" s="8">
        <v>0</v>
      </c>
      <c r="J523" s="8">
        <v>6000000</v>
      </c>
      <c r="K523" s="8">
        <v>0</v>
      </c>
      <c r="L523" s="8">
        <v>6000000</v>
      </c>
      <c r="M523" s="8">
        <v>6000000</v>
      </c>
      <c r="N523" s="8">
        <v>0</v>
      </c>
      <c r="O523" s="8">
        <v>6000000</v>
      </c>
      <c r="P523" s="8">
        <v>0</v>
      </c>
      <c r="Q523" s="8">
        <v>6000000</v>
      </c>
    </row>
    <row r="524" spans="1:17">
      <c r="A524" s="4" t="s">
        <v>85</v>
      </c>
      <c r="B524" s="4" t="s">
        <v>114</v>
      </c>
      <c r="C524" s="4" t="s">
        <v>674</v>
      </c>
      <c r="D524" s="4" t="s">
        <v>68</v>
      </c>
      <c r="E524" s="4" t="s">
        <v>68</v>
      </c>
      <c r="F524" s="4" t="s">
        <v>68</v>
      </c>
      <c r="G524" s="7" t="s">
        <v>675</v>
      </c>
      <c r="H524" s="8">
        <v>102500000</v>
      </c>
      <c r="I524" s="8">
        <v>0</v>
      </c>
      <c r="J524" s="8">
        <v>102500000</v>
      </c>
      <c r="K524" s="8">
        <v>0</v>
      </c>
      <c r="L524" s="8">
        <v>102500000</v>
      </c>
      <c r="M524" s="8">
        <v>102500000</v>
      </c>
      <c r="N524" s="8">
        <v>0</v>
      </c>
      <c r="O524" s="8">
        <v>102500000</v>
      </c>
      <c r="P524" s="8">
        <v>0</v>
      </c>
      <c r="Q524" s="8">
        <v>102500000</v>
      </c>
    </row>
    <row r="525" spans="1:17">
      <c r="A525" s="4" t="s">
        <v>85</v>
      </c>
      <c r="B525" s="4" t="s">
        <v>114</v>
      </c>
      <c r="C525" s="4" t="s">
        <v>674</v>
      </c>
      <c r="D525" s="4" t="s">
        <v>118</v>
      </c>
      <c r="E525" s="4" t="s">
        <v>68</v>
      </c>
      <c r="F525" s="4" t="s">
        <v>68</v>
      </c>
      <c r="G525" s="7" t="s">
        <v>676</v>
      </c>
      <c r="H525" s="8">
        <v>102500000</v>
      </c>
      <c r="I525" s="8">
        <v>0</v>
      </c>
      <c r="J525" s="8">
        <v>102500000</v>
      </c>
      <c r="K525" s="8">
        <v>0</v>
      </c>
      <c r="L525" s="8">
        <v>102500000</v>
      </c>
      <c r="M525" s="8">
        <v>102500000</v>
      </c>
      <c r="N525" s="8">
        <v>0</v>
      </c>
      <c r="O525" s="8">
        <v>102500000</v>
      </c>
      <c r="P525" s="8">
        <v>0</v>
      </c>
      <c r="Q525" s="8">
        <v>102500000</v>
      </c>
    </row>
    <row r="526" spans="1:17" ht="31.2">
      <c r="A526" s="4" t="s">
        <v>85</v>
      </c>
      <c r="B526" s="4" t="s">
        <v>114</v>
      </c>
      <c r="C526" s="4" t="s">
        <v>674</v>
      </c>
      <c r="D526" s="4" t="s">
        <v>118</v>
      </c>
      <c r="E526" s="4" t="s">
        <v>527</v>
      </c>
      <c r="F526" s="4" t="s">
        <v>68</v>
      </c>
      <c r="G526" s="7" t="s">
        <v>528</v>
      </c>
      <c r="H526" s="8">
        <v>15000000</v>
      </c>
      <c r="I526" s="8">
        <v>0</v>
      </c>
      <c r="J526" s="8">
        <v>15000000</v>
      </c>
      <c r="K526" s="8">
        <v>0</v>
      </c>
      <c r="L526" s="8">
        <v>15000000</v>
      </c>
      <c r="M526" s="8">
        <v>15000000</v>
      </c>
      <c r="N526" s="8">
        <v>0</v>
      </c>
      <c r="O526" s="8">
        <v>15000000</v>
      </c>
      <c r="P526" s="8">
        <v>0</v>
      </c>
      <c r="Q526" s="8">
        <v>15000000</v>
      </c>
    </row>
    <row r="527" spans="1:17">
      <c r="A527" s="4" t="s">
        <v>85</v>
      </c>
      <c r="B527" s="4" t="s">
        <v>114</v>
      </c>
      <c r="C527" s="4" t="s">
        <v>674</v>
      </c>
      <c r="D527" s="4" t="s">
        <v>118</v>
      </c>
      <c r="E527" s="4" t="s">
        <v>527</v>
      </c>
      <c r="F527" s="4" t="s">
        <v>662</v>
      </c>
      <c r="G527" s="7" t="s">
        <v>663</v>
      </c>
      <c r="H527" s="8">
        <v>15000000</v>
      </c>
      <c r="I527" s="8">
        <v>0</v>
      </c>
      <c r="J527" s="8">
        <v>15000000</v>
      </c>
      <c r="K527" s="8">
        <v>0</v>
      </c>
      <c r="L527" s="8">
        <v>15000000</v>
      </c>
      <c r="M527" s="8">
        <v>15000000</v>
      </c>
      <c r="N527" s="8">
        <v>0</v>
      </c>
      <c r="O527" s="8">
        <v>15000000</v>
      </c>
      <c r="P527" s="8">
        <v>0</v>
      </c>
      <c r="Q527" s="8">
        <v>15000000</v>
      </c>
    </row>
    <row r="528" spans="1:17" ht="31.2">
      <c r="A528" s="4" t="s">
        <v>85</v>
      </c>
      <c r="B528" s="4" t="s">
        <v>114</v>
      </c>
      <c r="C528" s="4" t="s">
        <v>674</v>
      </c>
      <c r="D528" s="4" t="s">
        <v>118</v>
      </c>
      <c r="E528" s="4" t="s">
        <v>491</v>
      </c>
      <c r="F528" s="4" t="s">
        <v>68</v>
      </c>
      <c r="G528" s="7" t="s">
        <v>492</v>
      </c>
      <c r="H528" s="8">
        <v>87500000</v>
      </c>
      <c r="I528" s="8">
        <v>0</v>
      </c>
      <c r="J528" s="8">
        <v>87500000</v>
      </c>
      <c r="K528" s="8">
        <v>0</v>
      </c>
      <c r="L528" s="8">
        <v>87500000</v>
      </c>
      <c r="M528" s="8">
        <v>87500000</v>
      </c>
      <c r="N528" s="8">
        <v>0</v>
      </c>
      <c r="O528" s="8">
        <v>87500000</v>
      </c>
      <c r="P528" s="8">
        <v>0</v>
      </c>
      <c r="Q528" s="8">
        <v>87500000</v>
      </c>
    </row>
    <row r="529" spans="1:17">
      <c r="A529" s="4" t="s">
        <v>85</v>
      </c>
      <c r="B529" s="4" t="s">
        <v>114</v>
      </c>
      <c r="C529" s="4" t="s">
        <v>674</v>
      </c>
      <c r="D529" s="4" t="s">
        <v>118</v>
      </c>
      <c r="E529" s="4" t="s">
        <v>491</v>
      </c>
      <c r="F529" s="4" t="s">
        <v>541</v>
      </c>
      <c r="G529" s="7" t="s">
        <v>542</v>
      </c>
      <c r="H529" s="8">
        <v>49500000</v>
      </c>
      <c r="I529" s="8">
        <v>0</v>
      </c>
      <c r="J529" s="8">
        <v>49500000</v>
      </c>
      <c r="K529" s="8">
        <v>0</v>
      </c>
      <c r="L529" s="8">
        <v>49500000</v>
      </c>
      <c r="M529" s="8">
        <v>49500000</v>
      </c>
      <c r="N529" s="8">
        <v>0</v>
      </c>
      <c r="O529" s="8">
        <v>49500000</v>
      </c>
      <c r="P529" s="8">
        <v>0</v>
      </c>
      <c r="Q529" s="8">
        <v>49500000</v>
      </c>
    </row>
    <row r="530" spans="1:17">
      <c r="A530" s="4" t="s">
        <v>85</v>
      </c>
      <c r="B530" s="4" t="s">
        <v>114</v>
      </c>
      <c r="C530" s="4" t="s">
        <v>674</v>
      </c>
      <c r="D530" s="4" t="s">
        <v>118</v>
      </c>
      <c r="E530" s="4" t="s">
        <v>491</v>
      </c>
      <c r="F530" s="4" t="s">
        <v>493</v>
      </c>
      <c r="G530" s="7" t="s">
        <v>31</v>
      </c>
      <c r="H530" s="8">
        <v>38000000</v>
      </c>
      <c r="I530" s="8">
        <v>0</v>
      </c>
      <c r="J530" s="8">
        <v>38000000</v>
      </c>
      <c r="K530" s="8">
        <v>0</v>
      </c>
      <c r="L530" s="8">
        <v>38000000</v>
      </c>
      <c r="M530" s="8">
        <v>38000000</v>
      </c>
      <c r="N530" s="8">
        <v>0</v>
      </c>
      <c r="O530" s="8">
        <v>38000000</v>
      </c>
      <c r="P530" s="8">
        <v>0</v>
      </c>
      <c r="Q530" s="8">
        <v>38000000</v>
      </c>
    </row>
    <row r="531" spans="1:17" ht="31.2">
      <c r="A531" s="4" t="s">
        <v>85</v>
      </c>
      <c r="B531" s="4" t="s">
        <v>114</v>
      </c>
      <c r="C531" s="4" t="s">
        <v>702</v>
      </c>
      <c r="D531" s="4" t="s">
        <v>68</v>
      </c>
      <c r="E531" s="4" t="s">
        <v>68</v>
      </c>
      <c r="F531" s="4" t="s">
        <v>68</v>
      </c>
      <c r="G531" s="7" t="s">
        <v>703</v>
      </c>
      <c r="H531" s="8">
        <v>12600000</v>
      </c>
      <c r="I531" s="8">
        <v>0</v>
      </c>
      <c r="J531" s="8">
        <v>12600000</v>
      </c>
      <c r="K531" s="8">
        <v>0</v>
      </c>
      <c r="L531" s="8">
        <v>12600000</v>
      </c>
      <c r="M531" s="8">
        <v>12600000</v>
      </c>
      <c r="N531" s="8">
        <v>0</v>
      </c>
      <c r="O531" s="8">
        <v>12600000</v>
      </c>
      <c r="P531" s="8">
        <v>0</v>
      </c>
      <c r="Q531" s="8">
        <v>12600000</v>
      </c>
    </row>
    <row r="532" spans="1:17">
      <c r="A532" s="4" t="s">
        <v>85</v>
      </c>
      <c r="B532" s="4" t="s">
        <v>114</v>
      </c>
      <c r="C532" s="4" t="s">
        <v>702</v>
      </c>
      <c r="D532" s="4" t="s">
        <v>119</v>
      </c>
      <c r="E532" s="4" t="s">
        <v>68</v>
      </c>
      <c r="F532" s="4" t="s">
        <v>68</v>
      </c>
      <c r="G532" s="7" t="s">
        <v>704</v>
      </c>
      <c r="H532" s="8">
        <v>12600000</v>
      </c>
      <c r="I532" s="8">
        <v>0</v>
      </c>
      <c r="J532" s="8">
        <v>12600000</v>
      </c>
      <c r="K532" s="8">
        <v>0</v>
      </c>
      <c r="L532" s="8">
        <v>12600000</v>
      </c>
      <c r="M532" s="8">
        <v>12600000</v>
      </c>
      <c r="N532" s="8">
        <v>0</v>
      </c>
      <c r="O532" s="8">
        <v>12600000</v>
      </c>
      <c r="P532" s="8">
        <v>0</v>
      </c>
      <c r="Q532" s="8">
        <v>12600000</v>
      </c>
    </row>
    <row r="533" spans="1:17" ht="31.2">
      <c r="A533" s="4" t="s">
        <v>85</v>
      </c>
      <c r="B533" s="4" t="s">
        <v>114</v>
      </c>
      <c r="C533" s="4" t="s">
        <v>702</v>
      </c>
      <c r="D533" s="4" t="s">
        <v>119</v>
      </c>
      <c r="E533" s="4" t="s">
        <v>527</v>
      </c>
      <c r="F533" s="4" t="s">
        <v>68</v>
      </c>
      <c r="G533" s="7" t="s">
        <v>528</v>
      </c>
      <c r="H533" s="8">
        <v>12600000</v>
      </c>
      <c r="I533" s="8">
        <v>0</v>
      </c>
      <c r="J533" s="8">
        <v>12600000</v>
      </c>
      <c r="K533" s="8">
        <v>0</v>
      </c>
      <c r="L533" s="8">
        <v>12600000</v>
      </c>
      <c r="M533" s="8">
        <v>12600000</v>
      </c>
      <c r="N533" s="8">
        <v>0</v>
      </c>
      <c r="O533" s="8">
        <v>12600000</v>
      </c>
      <c r="P533" s="8">
        <v>0</v>
      </c>
      <c r="Q533" s="8">
        <v>12600000</v>
      </c>
    </row>
    <row r="534" spans="1:17" ht="62.4">
      <c r="A534" s="4" t="s">
        <v>85</v>
      </c>
      <c r="B534" s="4" t="s">
        <v>114</v>
      </c>
      <c r="C534" s="4" t="s">
        <v>702</v>
      </c>
      <c r="D534" s="4" t="s">
        <v>119</v>
      </c>
      <c r="E534" s="4" t="s">
        <v>527</v>
      </c>
      <c r="F534" s="4" t="s">
        <v>607</v>
      </c>
      <c r="G534" s="7" t="s">
        <v>608</v>
      </c>
      <c r="H534" s="8">
        <v>12600000</v>
      </c>
      <c r="I534" s="8">
        <v>0</v>
      </c>
      <c r="J534" s="8">
        <v>12600000</v>
      </c>
      <c r="K534" s="8">
        <v>0</v>
      </c>
      <c r="L534" s="8">
        <v>12600000</v>
      </c>
      <c r="M534" s="8">
        <v>12600000</v>
      </c>
      <c r="N534" s="8">
        <v>0</v>
      </c>
      <c r="O534" s="8">
        <v>12600000</v>
      </c>
      <c r="P534" s="8">
        <v>0</v>
      </c>
      <c r="Q534" s="8">
        <v>12600000</v>
      </c>
    </row>
    <row r="535" spans="1:17">
      <c r="A535" s="4" t="s">
        <v>85</v>
      </c>
      <c r="B535" s="4" t="s">
        <v>114</v>
      </c>
      <c r="C535" s="4" t="s">
        <v>705</v>
      </c>
      <c r="D535" s="4" t="s">
        <v>68</v>
      </c>
      <c r="E535" s="4" t="s">
        <v>68</v>
      </c>
      <c r="F535" s="4" t="s">
        <v>68</v>
      </c>
      <c r="G535" s="7" t="s">
        <v>706</v>
      </c>
      <c r="H535" s="8">
        <v>84200000</v>
      </c>
      <c r="I535" s="8">
        <v>0</v>
      </c>
      <c r="J535" s="8">
        <v>84200000</v>
      </c>
      <c r="K535" s="8">
        <v>0</v>
      </c>
      <c r="L535" s="8">
        <v>84200000</v>
      </c>
      <c r="M535" s="8">
        <v>84200000</v>
      </c>
      <c r="N535" s="8">
        <v>0</v>
      </c>
      <c r="O535" s="8">
        <v>84200000</v>
      </c>
      <c r="P535" s="8">
        <v>0</v>
      </c>
      <c r="Q535" s="8">
        <v>84200000</v>
      </c>
    </row>
    <row r="536" spans="1:17">
      <c r="A536" s="4" t="s">
        <v>85</v>
      </c>
      <c r="B536" s="4" t="s">
        <v>114</v>
      </c>
      <c r="C536" s="4" t="s">
        <v>705</v>
      </c>
      <c r="D536" s="4" t="s">
        <v>120</v>
      </c>
      <c r="E536" s="4" t="s">
        <v>68</v>
      </c>
      <c r="F536" s="4" t="s">
        <v>68</v>
      </c>
      <c r="G536" s="7" t="s">
        <v>707</v>
      </c>
      <c r="H536" s="8">
        <v>84200000</v>
      </c>
      <c r="I536" s="8">
        <v>0</v>
      </c>
      <c r="J536" s="8">
        <v>84200000</v>
      </c>
      <c r="K536" s="8">
        <v>0</v>
      </c>
      <c r="L536" s="8">
        <v>84200000</v>
      </c>
      <c r="M536" s="8">
        <v>84200000</v>
      </c>
      <c r="N536" s="8">
        <v>0</v>
      </c>
      <c r="O536" s="8">
        <v>84200000</v>
      </c>
      <c r="P536" s="8">
        <v>0</v>
      </c>
      <c r="Q536" s="8">
        <v>84200000</v>
      </c>
    </row>
    <row r="537" spans="1:17" ht="31.2">
      <c r="A537" s="4" t="s">
        <v>85</v>
      </c>
      <c r="B537" s="4" t="s">
        <v>114</v>
      </c>
      <c r="C537" s="4" t="s">
        <v>705</v>
      </c>
      <c r="D537" s="4" t="s">
        <v>120</v>
      </c>
      <c r="E537" s="4" t="s">
        <v>491</v>
      </c>
      <c r="F537" s="4" t="s">
        <v>68</v>
      </c>
      <c r="G537" s="7" t="s">
        <v>492</v>
      </c>
      <c r="H537" s="8">
        <v>84200000</v>
      </c>
      <c r="I537" s="8">
        <v>0</v>
      </c>
      <c r="J537" s="8">
        <v>84200000</v>
      </c>
      <c r="K537" s="8">
        <v>0</v>
      </c>
      <c r="L537" s="8">
        <v>84200000</v>
      </c>
      <c r="M537" s="8">
        <v>84200000</v>
      </c>
      <c r="N537" s="8">
        <v>0</v>
      </c>
      <c r="O537" s="8">
        <v>84200000</v>
      </c>
      <c r="P537" s="8">
        <v>0</v>
      </c>
      <c r="Q537" s="8">
        <v>84200000</v>
      </c>
    </row>
    <row r="538" spans="1:17">
      <c r="A538" s="4" t="s">
        <v>85</v>
      </c>
      <c r="B538" s="4" t="s">
        <v>114</v>
      </c>
      <c r="C538" s="4" t="s">
        <v>705</v>
      </c>
      <c r="D538" s="4" t="s">
        <v>120</v>
      </c>
      <c r="E538" s="4" t="s">
        <v>491</v>
      </c>
      <c r="F538" s="4" t="s">
        <v>541</v>
      </c>
      <c r="G538" s="7" t="s">
        <v>542</v>
      </c>
      <c r="H538" s="8">
        <v>3000000</v>
      </c>
      <c r="I538" s="8">
        <v>0</v>
      </c>
      <c r="J538" s="8">
        <v>3000000</v>
      </c>
      <c r="K538" s="8">
        <v>0</v>
      </c>
      <c r="L538" s="8">
        <v>3000000</v>
      </c>
      <c r="M538" s="8">
        <v>3000000</v>
      </c>
      <c r="N538" s="8">
        <v>0</v>
      </c>
      <c r="O538" s="8">
        <v>3000000</v>
      </c>
      <c r="P538" s="8">
        <v>0</v>
      </c>
      <c r="Q538" s="8">
        <v>3000000</v>
      </c>
    </row>
    <row r="539" spans="1:17">
      <c r="A539" s="4" t="s">
        <v>85</v>
      </c>
      <c r="B539" s="4" t="s">
        <v>114</v>
      </c>
      <c r="C539" s="4" t="s">
        <v>705</v>
      </c>
      <c r="D539" s="4" t="s">
        <v>120</v>
      </c>
      <c r="E539" s="4" t="s">
        <v>491</v>
      </c>
      <c r="F539" s="4" t="s">
        <v>493</v>
      </c>
      <c r="G539" s="7" t="s">
        <v>31</v>
      </c>
      <c r="H539" s="8">
        <v>81200000</v>
      </c>
      <c r="I539" s="8">
        <v>0</v>
      </c>
      <c r="J539" s="8">
        <v>81200000</v>
      </c>
      <c r="K539" s="8">
        <v>0</v>
      </c>
      <c r="L539" s="8">
        <v>81200000</v>
      </c>
      <c r="M539" s="8">
        <v>81200000</v>
      </c>
      <c r="N539" s="8">
        <v>0</v>
      </c>
      <c r="O539" s="8">
        <v>81200000</v>
      </c>
      <c r="P539" s="8">
        <v>0</v>
      </c>
      <c r="Q539" s="8">
        <v>81200000</v>
      </c>
    </row>
    <row r="540" spans="1:17" ht="46.8">
      <c r="A540" s="4" t="s">
        <v>85</v>
      </c>
      <c r="B540" s="4" t="s">
        <v>114</v>
      </c>
      <c r="C540" s="4" t="s">
        <v>498</v>
      </c>
      <c r="D540" s="4" t="s">
        <v>68</v>
      </c>
      <c r="E540" s="4" t="s">
        <v>68</v>
      </c>
      <c r="F540" s="4" t="s">
        <v>68</v>
      </c>
      <c r="G540" s="7" t="s">
        <v>499</v>
      </c>
      <c r="H540" s="8">
        <v>1135342640</v>
      </c>
      <c r="I540" s="8">
        <v>0</v>
      </c>
      <c r="J540" s="8">
        <v>1135342640</v>
      </c>
      <c r="K540" s="8">
        <v>0</v>
      </c>
      <c r="L540" s="8">
        <v>1135342640</v>
      </c>
      <c r="M540" s="8">
        <v>1135342640</v>
      </c>
      <c r="N540" s="8">
        <v>0</v>
      </c>
      <c r="O540" s="8">
        <v>1135342640</v>
      </c>
      <c r="P540" s="8">
        <v>0</v>
      </c>
      <c r="Q540" s="8">
        <v>1135342640</v>
      </c>
    </row>
    <row r="541" spans="1:17">
      <c r="A541" s="4" t="s">
        <v>85</v>
      </c>
      <c r="B541" s="4" t="s">
        <v>114</v>
      </c>
      <c r="C541" s="4" t="s">
        <v>498</v>
      </c>
      <c r="D541" s="4" t="s">
        <v>92</v>
      </c>
      <c r="E541" s="4" t="s">
        <v>68</v>
      </c>
      <c r="F541" s="4" t="s">
        <v>68</v>
      </c>
      <c r="G541" s="7" t="s">
        <v>62</v>
      </c>
      <c r="H541" s="8">
        <v>1135342640</v>
      </c>
      <c r="I541" s="8">
        <v>0</v>
      </c>
      <c r="J541" s="8">
        <v>1135342640</v>
      </c>
      <c r="K541" s="8">
        <v>0</v>
      </c>
      <c r="L541" s="8">
        <v>1135342640</v>
      </c>
      <c r="M541" s="8">
        <v>1135342640</v>
      </c>
      <c r="N541" s="8">
        <v>0</v>
      </c>
      <c r="O541" s="8">
        <v>1135342640</v>
      </c>
      <c r="P541" s="8">
        <v>0</v>
      </c>
      <c r="Q541" s="8">
        <v>1135342640</v>
      </c>
    </row>
    <row r="542" spans="1:17">
      <c r="A542" s="4" t="s">
        <v>85</v>
      </c>
      <c r="B542" s="4" t="s">
        <v>114</v>
      </c>
      <c r="C542" s="4" t="s">
        <v>498</v>
      </c>
      <c r="D542" s="4" t="s">
        <v>92</v>
      </c>
      <c r="E542" s="4" t="s">
        <v>501</v>
      </c>
      <c r="F542" s="4" t="s">
        <v>68</v>
      </c>
      <c r="G542" s="7" t="s">
        <v>502</v>
      </c>
      <c r="H542" s="8">
        <v>352528962</v>
      </c>
      <c r="I542" s="8">
        <v>0</v>
      </c>
      <c r="J542" s="8">
        <v>352528962</v>
      </c>
      <c r="K542" s="8">
        <v>0</v>
      </c>
      <c r="L542" s="8">
        <v>352528962</v>
      </c>
      <c r="M542" s="8">
        <v>352528962</v>
      </c>
      <c r="N542" s="8">
        <v>0</v>
      </c>
      <c r="O542" s="8">
        <v>352528962</v>
      </c>
      <c r="P542" s="8">
        <v>0</v>
      </c>
      <c r="Q542" s="8">
        <v>352528962</v>
      </c>
    </row>
    <row r="543" spans="1:17">
      <c r="A543" s="4" t="s">
        <v>85</v>
      </c>
      <c r="B543" s="4" t="s">
        <v>114</v>
      </c>
      <c r="C543" s="4" t="s">
        <v>498</v>
      </c>
      <c r="D543" s="4" t="s">
        <v>92</v>
      </c>
      <c r="E543" s="4" t="s">
        <v>501</v>
      </c>
      <c r="F543" s="4" t="s">
        <v>503</v>
      </c>
      <c r="G543" s="7" t="s">
        <v>504</v>
      </c>
      <c r="H543" s="8">
        <v>352528962</v>
      </c>
      <c r="I543" s="8">
        <v>0</v>
      </c>
      <c r="J543" s="8">
        <v>352528962</v>
      </c>
      <c r="K543" s="8">
        <v>0</v>
      </c>
      <c r="L543" s="8">
        <v>352528962</v>
      </c>
      <c r="M543" s="8">
        <v>352528962</v>
      </c>
      <c r="N543" s="8">
        <v>0</v>
      </c>
      <c r="O543" s="8">
        <v>352528962</v>
      </c>
      <c r="P543" s="8">
        <v>0</v>
      </c>
      <c r="Q543" s="8">
        <v>352528962</v>
      </c>
    </row>
    <row r="544" spans="1:17">
      <c r="A544" s="4" t="s">
        <v>85</v>
      </c>
      <c r="B544" s="4" t="s">
        <v>114</v>
      </c>
      <c r="C544" s="4" t="s">
        <v>498</v>
      </c>
      <c r="D544" s="4" t="s">
        <v>92</v>
      </c>
      <c r="E544" s="4" t="s">
        <v>505</v>
      </c>
      <c r="F544" s="4" t="s">
        <v>68</v>
      </c>
      <c r="G544" s="7" t="s">
        <v>506</v>
      </c>
      <c r="H544" s="8">
        <v>116107284</v>
      </c>
      <c r="I544" s="8">
        <v>0</v>
      </c>
      <c r="J544" s="8">
        <v>116107284</v>
      </c>
      <c r="K544" s="8">
        <v>0</v>
      </c>
      <c r="L544" s="8">
        <v>116107284</v>
      </c>
      <c r="M544" s="8">
        <v>116107284</v>
      </c>
      <c r="N544" s="8">
        <v>0</v>
      </c>
      <c r="O544" s="8">
        <v>116107284</v>
      </c>
      <c r="P544" s="8">
        <v>0</v>
      </c>
      <c r="Q544" s="8">
        <v>116107284</v>
      </c>
    </row>
    <row r="545" spans="1:17">
      <c r="A545" s="4" t="s">
        <v>85</v>
      </c>
      <c r="B545" s="4" t="s">
        <v>114</v>
      </c>
      <c r="C545" s="4" t="s">
        <v>498</v>
      </c>
      <c r="D545" s="4" t="s">
        <v>92</v>
      </c>
      <c r="E545" s="4" t="s">
        <v>505</v>
      </c>
      <c r="F545" s="4" t="s">
        <v>507</v>
      </c>
      <c r="G545" s="7" t="s">
        <v>508</v>
      </c>
      <c r="H545" s="8">
        <v>5717790</v>
      </c>
      <c r="I545" s="8">
        <v>0</v>
      </c>
      <c r="J545" s="8">
        <v>5717790</v>
      </c>
      <c r="K545" s="8">
        <v>0</v>
      </c>
      <c r="L545" s="8">
        <v>5717790</v>
      </c>
      <c r="M545" s="8">
        <v>5717790</v>
      </c>
      <c r="N545" s="8">
        <v>0</v>
      </c>
      <c r="O545" s="8">
        <v>5717790</v>
      </c>
      <c r="P545" s="8">
        <v>0</v>
      </c>
      <c r="Q545" s="8">
        <v>5717790</v>
      </c>
    </row>
    <row r="546" spans="1:17">
      <c r="A546" s="4" t="s">
        <v>85</v>
      </c>
      <c r="B546" s="4" t="s">
        <v>114</v>
      </c>
      <c r="C546" s="4" t="s">
        <v>498</v>
      </c>
      <c r="D546" s="4" t="s">
        <v>92</v>
      </c>
      <c r="E546" s="4" t="s">
        <v>505</v>
      </c>
      <c r="F546" s="4" t="s">
        <v>509</v>
      </c>
      <c r="G546" s="7" t="s">
        <v>510</v>
      </c>
      <c r="H546" s="8">
        <v>17784000</v>
      </c>
      <c r="I546" s="8">
        <v>0</v>
      </c>
      <c r="J546" s="8">
        <v>17784000</v>
      </c>
      <c r="K546" s="8">
        <v>0</v>
      </c>
      <c r="L546" s="8">
        <v>17784000</v>
      </c>
      <c r="M546" s="8">
        <v>17784000</v>
      </c>
      <c r="N546" s="8">
        <v>0</v>
      </c>
      <c r="O546" s="8">
        <v>17784000</v>
      </c>
      <c r="P546" s="8">
        <v>0</v>
      </c>
      <c r="Q546" s="8">
        <v>17784000</v>
      </c>
    </row>
    <row r="547" spans="1:17" ht="31.2">
      <c r="A547" s="4" t="s">
        <v>85</v>
      </c>
      <c r="B547" s="4" t="s">
        <v>114</v>
      </c>
      <c r="C547" s="4" t="s">
        <v>498</v>
      </c>
      <c r="D547" s="4" t="s">
        <v>92</v>
      </c>
      <c r="E547" s="4" t="s">
        <v>505</v>
      </c>
      <c r="F547" s="4" t="s">
        <v>513</v>
      </c>
      <c r="G547" s="7" t="s">
        <v>514</v>
      </c>
      <c r="H547" s="8">
        <v>3276000</v>
      </c>
      <c r="I547" s="8">
        <v>0</v>
      </c>
      <c r="J547" s="8">
        <v>3276000</v>
      </c>
      <c r="K547" s="8">
        <v>0</v>
      </c>
      <c r="L547" s="8">
        <v>3276000</v>
      </c>
      <c r="M547" s="8">
        <v>3276000</v>
      </c>
      <c r="N547" s="8">
        <v>0</v>
      </c>
      <c r="O547" s="8">
        <v>3276000</v>
      </c>
      <c r="P547" s="8">
        <v>0</v>
      </c>
      <c r="Q547" s="8">
        <v>3276000</v>
      </c>
    </row>
    <row r="548" spans="1:17">
      <c r="A548" s="4" t="s">
        <v>85</v>
      </c>
      <c r="B548" s="4" t="s">
        <v>114</v>
      </c>
      <c r="C548" s="4" t="s">
        <v>498</v>
      </c>
      <c r="D548" s="4" t="s">
        <v>92</v>
      </c>
      <c r="E548" s="4" t="s">
        <v>505</v>
      </c>
      <c r="F548" s="4" t="s">
        <v>515</v>
      </c>
      <c r="G548" s="7" t="s">
        <v>516</v>
      </c>
      <c r="H548" s="8">
        <v>89329494</v>
      </c>
      <c r="I548" s="8">
        <v>0</v>
      </c>
      <c r="J548" s="8">
        <v>89329494</v>
      </c>
      <c r="K548" s="8">
        <v>0</v>
      </c>
      <c r="L548" s="8">
        <v>89329494</v>
      </c>
      <c r="M548" s="8">
        <v>89329494</v>
      </c>
      <c r="N548" s="8">
        <v>0</v>
      </c>
      <c r="O548" s="8">
        <v>89329494</v>
      </c>
      <c r="P548" s="8">
        <v>0</v>
      </c>
      <c r="Q548" s="8">
        <v>89329494</v>
      </c>
    </row>
    <row r="549" spans="1:17">
      <c r="A549" s="4" t="s">
        <v>85</v>
      </c>
      <c r="B549" s="4" t="s">
        <v>114</v>
      </c>
      <c r="C549" s="4" t="s">
        <v>498</v>
      </c>
      <c r="D549" s="4" t="s">
        <v>92</v>
      </c>
      <c r="E549" s="4" t="s">
        <v>597</v>
      </c>
      <c r="F549" s="4" t="s">
        <v>68</v>
      </c>
      <c r="G549" s="7" t="s">
        <v>598</v>
      </c>
      <c r="H549" s="8">
        <v>53760000</v>
      </c>
      <c r="I549" s="8">
        <v>0</v>
      </c>
      <c r="J549" s="8">
        <v>53760000</v>
      </c>
      <c r="K549" s="8">
        <v>0</v>
      </c>
      <c r="L549" s="8">
        <v>53760000</v>
      </c>
      <c r="M549" s="8">
        <v>53760000</v>
      </c>
      <c r="N549" s="8">
        <v>0</v>
      </c>
      <c r="O549" s="8">
        <v>53760000</v>
      </c>
      <c r="P549" s="8">
        <v>0</v>
      </c>
      <c r="Q549" s="8">
        <v>53760000</v>
      </c>
    </row>
    <row r="550" spans="1:17">
      <c r="A550" s="4" t="s">
        <v>85</v>
      </c>
      <c r="B550" s="4" t="s">
        <v>114</v>
      </c>
      <c r="C550" s="4" t="s">
        <v>498</v>
      </c>
      <c r="D550" s="4" t="s">
        <v>92</v>
      </c>
      <c r="E550" s="4" t="s">
        <v>597</v>
      </c>
      <c r="F550" s="4" t="s">
        <v>634</v>
      </c>
      <c r="G550" s="7" t="s">
        <v>635</v>
      </c>
      <c r="H550" s="8">
        <v>44800000</v>
      </c>
      <c r="I550" s="8">
        <v>0</v>
      </c>
      <c r="J550" s="8">
        <v>44800000</v>
      </c>
      <c r="K550" s="8">
        <v>0</v>
      </c>
      <c r="L550" s="8">
        <v>44800000</v>
      </c>
      <c r="M550" s="8">
        <v>44800000</v>
      </c>
      <c r="N550" s="8">
        <v>0</v>
      </c>
      <c r="O550" s="8">
        <v>44800000</v>
      </c>
      <c r="P550" s="8">
        <v>0</v>
      </c>
      <c r="Q550" s="8">
        <v>44800000</v>
      </c>
    </row>
    <row r="551" spans="1:17">
      <c r="A551" s="4" t="s">
        <v>85</v>
      </c>
      <c r="B551" s="4" t="s">
        <v>114</v>
      </c>
      <c r="C551" s="4" t="s">
        <v>498</v>
      </c>
      <c r="D551" s="4" t="s">
        <v>92</v>
      </c>
      <c r="E551" s="4" t="s">
        <v>597</v>
      </c>
      <c r="F551" s="4" t="s">
        <v>708</v>
      </c>
      <c r="G551" s="7" t="s">
        <v>709</v>
      </c>
      <c r="H551" s="8">
        <v>8960000</v>
      </c>
      <c r="I551" s="8">
        <v>0</v>
      </c>
      <c r="J551" s="8">
        <v>8960000</v>
      </c>
      <c r="K551" s="8">
        <v>0</v>
      </c>
      <c r="L551" s="8">
        <v>8960000</v>
      </c>
      <c r="M551" s="8">
        <v>8960000</v>
      </c>
      <c r="N551" s="8">
        <v>0</v>
      </c>
      <c r="O551" s="8">
        <v>8960000</v>
      </c>
      <c r="P551" s="8">
        <v>0</v>
      </c>
      <c r="Q551" s="8">
        <v>8960000</v>
      </c>
    </row>
    <row r="552" spans="1:17">
      <c r="A552" s="4" t="s">
        <v>85</v>
      </c>
      <c r="B552" s="4" t="s">
        <v>114</v>
      </c>
      <c r="C552" s="4" t="s">
        <v>498</v>
      </c>
      <c r="D552" s="4" t="s">
        <v>92</v>
      </c>
      <c r="E552" s="4" t="s">
        <v>577</v>
      </c>
      <c r="F552" s="4" t="s">
        <v>68</v>
      </c>
      <c r="G552" s="7" t="s">
        <v>578</v>
      </c>
      <c r="H552" s="8">
        <v>5000000</v>
      </c>
      <c r="I552" s="8">
        <v>0</v>
      </c>
      <c r="J552" s="8">
        <v>5000000</v>
      </c>
      <c r="K552" s="8">
        <v>0</v>
      </c>
      <c r="L552" s="8">
        <v>5000000</v>
      </c>
      <c r="M552" s="8">
        <v>5000000</v>
      </c>
      <c r="N552" s="8">
        <v>0</v>
      </c>
      <c r="O552" s="8">
        <v>5000000</v>
      </c>
      <c r="P552" s="8">
        <v>0</v>
      </c>
      <c r="Q552" s="8">
        <v>5000000</v>
      </c>
    </row>
    <row r="553" spans="1:17">
      <c r="A553" s="4" t="s">
        <v>85</v>
      </c>
      <c r="B553" s="4" t="s">
        <v>114</v>
      </c>
      <c r="C553" s="4" t="s">
        <v>498</v>
      </c>
      <c r="D553" s="4" t="s">
        <v>92</v>
      </c>
      <c r="E553" s="4" t="s">
        <v>577</v>
      </c>
      <c r="F553" s="4" t="s">
        <v>579</v>
      </c>
      <c r="G553" s="7" t="s">
        <v>31</v>
      </c>
      <c r="H553" s="8">
        <v>5000000</v>
      </c>
      <c r="I553" s="8">
        <v>0</v>
      </c>
      <c r="J553" s="8">
        <v>5000000</v>
      </c>
      <c r="K553" s="8">
        <v>0</v>
      </c>
      <c r="L553" s="8">
        <v>5000000</v>
      </c>
      <c r="M553" s="8">
        <v>5000000</v>
      </c>
      <c r="N553" s="8">
        <v>0</v>
      </c>
      <c r="O553" s="8">
        <v>5000000</v>
      </c>
      <c r="P553" s="8">
        <v>0</v>
      </c>
      <c r="Q553" s="8">
        <v>5000000</v>
      </c>
    </row>
    <row r="554" spans="1:17">
      <c r="A554" s="4" t="s">
        <v>85</v>
      </c>
      <c r="B554" s="4" t="s">
        <v>114</v>
      </c>
      <c r="C554" s="4" t="s">
        <v>498</v>
      </c>
      <c r="D554" s="4" t="s">
        <v>92</v>
      </c>
      <c r="E554" s="4" t="s">
        <v>475</v>
      </c>
      <c r="F554" s="4" t="s">
        <v>68</v>
      </c>
      <c r="G554" s="7" t="s">
        <v>59</v>
      </c>
      <c r="H554" s="8">
        <v>73883394</v>
      </c>
      <c r="I554" s="8">
        <v>0</v>
      </c>
      <c r="J554" s="8">
        <v>73883394</v>
      </c>
      <c r="K554" s="8">
        <v>0</v>
      </c>
      <c r="L554" s="8">
        <v>73883394</v>
      </c>
      <c r="M554" s="8">
        <v>73883394</v>
      </c>
      <c r="N554" s="8">
        <v>0</v>
      </c>
      <c r="O554" s="8">
        <v>73883394</v>
      </c>
      <c r="P554" s="8">
        <v>0</v>
      </c>
      <c r="Q554" s="8">
        <v>73883394</v>
      </c>
    </row>
    <row r="555" spans="1:17">
      <c r="A555" s="4" t="s">
        <v>85</v>
      </c>
      <c r="B555" s="4" t="s">
        <v>114</v>
      </c>
      <c r="C555" s="4" t="s">
        <v>498</v>
      </c>
      <c r="D555" s="4" t="s">
        <v>92</v>
      </c>
      <c r="E555" s="4" t="s">
        <v>475</v>
      </c>
      <c r="F555" s="4" t="s">
        <v>517</v>
      </c>
      <c r="G555" s="7" t="s">
        <v>518</v>
      </c>
      <c r="H555" s="8">
        <v>63071190</v>
      </c>
      <c r="I555" s="8">
        <v>0</v>
      </c>
      <c r="J555" s="8">
        <v>63071190</v>
      </c>
      <c r="K555" s="8">
        <v>0</v>
      </c>
      <c r="L555" s="8">
        <v>63071190</v>
      </c>
      <c r="M555" s="8">
        <v>63071190</v>
      </c>
      <c r="N555" s="8">
        <v>0</v>
      </c>
      <c r="O555" s="8">
        <v>63071190</v>
      </c>
      <c r="P555" s="8">
        <v>0</v>
      </c>
      <c r="Q555" s="8">
        <v>63071190</v>
      </c>
    </row>
    <row r="556" spans="1:17">
      <c r="A556" s="4" t="s">
        <v>85</v>
      </c>
      <c r="B556" s="4" t="s">
        <v>114</v>
      </c>
      <c r="C556" s="4" t="s">
        <v>498</v>
      </c>
      <c r="D556" s="4" t="s">
        <v>92</v>
      </c>
      <c r="E556" s="4" t="s">
        <v>475</v>
      </c>
      <c r="F556" s="4" t="s">
        <v>476</v>
      </c>
      <c r="G556" s="7" t="s">
        <v>477</v>
      </c>
      <c r="H556" s="8">
        <v>10812204</v>
      </c>
      <c r="I556" s="8">
        <v>0</v>
      </c>
      <c r="J556" s="8">
        <v>10812204</v>
      </c>
      <c r="K556" s="8">
        <v>0</v>
      </c>
      <c r="L556" s="8">
        <v>10812204</v>
      </c>
      <c r="M556" s="8">
        <v>10812204</v>
      </c>
      <c r="N556" s="8">
        <v>0</v>
      </c>
      <c r="O556" s="8">
        <v>10812204</v>
      </c>
      <c r="P556" s="8">
        <v>0</v>
      </c>
      <c r="Q556" s="8">
        <v>10812204</v>
      </c>
    </row>
    <row r="557" spans="1:17">
      <c r="A557" s="4" t="s">
        <v>85</v>
      </c>
      <c r="B557" s="4" t="s">
        <v>114</v>
      </c>
      <c r="C557" s="4" t="s">
        <v>498</v>
      </c>
      <c r="D557" s="4" t="s">
        <v>92</v>
      </c>
      <c r="E557" s="4" t="s">
        <v>481</v>
      </c>
      <c r="F557" s="4" t="s">
        <v>68</v>
      </c>
      <c r="G557" s="7" t="s">
        <v>482</v>
      </c>
      <c r="H557" s="8">
        <v>3600000</v>
      </c>
      <c r="I557" s="8">
        <v>0</v>
      </c>
      <c r="J557" s="8">
        <v>3600000</v>
      </c>
      <c r="K557" s="8">
        <v>0</v>
      </c>
      <c r="L557" s="8">
        <v>3600000</v>
      </c>
      <c r="M557" s="8">
        <v>3600000</v>
      </c>
      <c r="N557" s="8">
        <v>0</v>
      </c>
      <c r="O557" s="8">
        <v>3600000</v>
      </c>
      <c r="P557" s="8">
        <v>0</v>
      </c>
      <c r="Q557" s="8">
        <v>3600000</v>
      </c>
    </row>
    <row r="558" spans="1:17">
      <c r="A558" s="4" t="s">
        <v>85</v>
      </c>
      <c r="B558" s="4" t="s">
        <v>114</v>
      </c>
      <c r="C558" s="4" t="s">
        <v>498</v>
      </c>
      <c r="D558" s="4" t="s">
        <v>92</v>
      </c>
      <c r="E558" s="4" t="s">
        <v>481</v>
      </c>
      <c r="F558" s="4" t="s">
        <v>559</v>
      </c>
      <c r="G558" s="7" t="s">
        <v>560</v>
      </c>
      <c r="H558" s="8">
        <v>3600000</v>
      </c>
      <c r="I558" s="8">
        <v>0</v>
      </c>
      <c r="J558" s="8">
        <v>3600000</v>
      </c>
      <c r="K558" s="8">
        <v>0</v>
      </c>
      <c r="L558" s="8">
        <v>3600000</v>
      </c>
      <c r="M558" s="8">
        <v>3600000</v>
      </c>
      <c r="N558" s="8">
        <v>0</v>
      </c>
      <c r="O558" s="8">
        <v>3600000</v>
      </c>
      <c r="P558" s="8">
        <v>0</v>
      </c>
      <c r="Q558" s="8">
        <v>3600000</v>
      </c>
    </row>
    <row r="559" spans="1:17" ht="31.2">
      <c r="A559" s="4" t="s">
        <v>85</v>
      </c>
      <c r="B559" s="4" t="s">
        <v>114</v>
      </c>
      <c r="C559" s="4" t="s">
        <v>498</v>
      </c>
      <c r="D559" s="4" t="s">
        <v>92</v>
      </c>
      <c r="E559" s="4" t="s">
        <v>527</v>
      </c>
      <c r="F559" s="4" t="s">
        <v>68</v>
      </c>
      <c r="G559" s="7" t="s">
        <v>528</v>
      </c>
      <c r="H559" s="8">
        <v>9000000</v>
      </c>
      <c r="I559" s="8">
        <v>0</v>
      </c>
      <c r="J559" s="8">
        <v>9000000</v>
      </c>
      <c r="K559" s="8">
        <v>0</v>
      </c>
      <c r="L559" s="8">
        <v>9000000</v>
      </c>
      <c r="M559" s="8">
        <v>9000000</v>
      </c>
      <c r="N559" s="8">
        <v>0</v>
      </c>
      <c r="O559" s="8">
        <v>9000000</v>
      </c>
      <c r="P559" s="8">
        <v>0</v>
      </c>
      <c r="Q559" s="8">
        <v>9000000</v>
      </c>
    </row>
    <row r="560" spans="1:17">
      <c r="A560" s="4" t="s">
        <v>85</v>
      </c>
      <c r="B560" s="4" t="s">
        <v>114</v>
      </c>
      <c r="C560" s="4" t="s">
        <v>498</v>
      </c>
      <c r="D560" s="4" t="s">
        <v>92</v>
      </c>
      <c r="E560" s="4" t="s">
        <v>527</v>
      </c>
      <c r="F560" s="4" t="s">
        <v>662</v>
      </c>
      <c r="G560" s="7" t="s">
        <v>663</v>
      </c>
      <c r="H560" s="8">
        <v>9000000</v>
      </c>
      <c r="I560" s="8">
        <v>0</v>
      </c>
      <c r="J560" s="8">
        <v>9000000</v>
      </c>
      <c r="K560" s="8">
        <v>0</v>
      </c>
      <c r="L560" s="8">
        <v>9000000</v>
      </c>
      <c r="M560" s="8">
        <v>9000000</v>
      </c>
      <c r="N560" s="8">
        <v>0</v>
      </c>
      <c r="O560" s="8">
        <v>9000000</v>
      </c>
      <c r="P560" s="8">
        <v>0</v>
      </c>
      <c r="Q560" s="8">
        <v>9000000</v>
      </c>
    </row>
    <row r="561" spans="1:17">
      <c r="A561" s="4" t="s">
        <v>85</v>
      </c>
      <c r="B561" s="4" t="s">
        <v>114</v>
      </c>
      <c r="C561" s="4" t="s">
        <v>498</v>
      </c>
      <c r="D561" s="4" t="s">
        <v>92</v>
      </c>
      <c r="E561" s="4" t="s">
        <v>531</v>
      </c>
      <c r="F561" s="4" t="s">
        <v>68</v>
      </c>
      <c r="G561" s="7" t="s">
        <v>532</v>
      </c>
      <c r="H561" s="8">
        <v>45400000</v>
      </c>
      <c r="I561" s="8">
        <v>0</v>
      </c>
      <c r="J561" s="8">
        <v>45400000</v>
      </c>
      <c r="K561" s="8">
        <v>0</v>
      </c>
      <c r="L561" s="8">
        <v>45400000</v>
      </c>
      <c r="M561" s="8">
        <v>45400000</v>
      </c>
      <c r="N561" s="8">
        <v>0</v>
      </c>
      <c r="O561" s="8">
        <v>45400000</v>
      </c>
      <c r="P561" s="8">
        <v>0</v>
      </c>
      <c r="Q561" s="8">
        <v>45400000</v>
      </c>
    </row>
    <row r="562" spans="1:17">
      <c r="A562" s="4" t="s">
        <v>85</v>
      </c>
      <c r="B562" s="4" t="s">
        <v>114</v>
      </c>
      <c r="C562" s="4" t="s">
        <v>498</v>
      </c>
      <c r="D562" s="4" t="s">
        <v>92</v>
      </c>
      <c r="E562" s="4" t="s">
        <v>531</v>
      </c>
      <c r="F562" s="4" t="s">
        <v>563</v>
      </c>
      <c r="G562" s="7" t="s">
        <v>564</v>
      </c>
      <c r="H562" s="8">
        <v>45400000</v>
      </c>
      <c r="I562" s="8">
        <v>0</v>
      </c>
      <c r="J562" s="8">
        <v>45400000</v>
      </c>
      <c r="K562" s="8">
        <v>0</v>
      </c>
      <c r="L562" s="8">
        <v>45400000</v>
      </c>
      <c r="M562" s="8">
        <v>45400000</v>
      </c>
      <c r="N562" s="8">
        <v>0</v>
      </c>
      <c r="O562" s="8">
        <v>45400000</v>
      </c>
      <c r="P562" s="8">
        <v>0</v>
      </c>
      <c r="Q562" s="8">
        <v>45400000</v>
      </c>
    </row>
    <row r="563" spans="1:17">
      <c r="A563" s="4" t="s">
        <v>85</v>
      </c>
      <c r="B563" s="4" t="s">
        <v>114</v>
      </c>
      <c r="C563" s="4" t="s">
        <v>498</v>
      </c>
      <c r="D563" s="4" t="s">
        <v>92</v>
      </c>
      <c r="E563" s="4" t="s">
        <v>615</v>
      </c>
      <c r="F563" s="4" t="s">
        <v>68</v>
      </c>
      <c r="G563" s="7" t="s">
        <v>616</v>
      </c>
      <c r="H563" s="8">
        <v>800000</v>
      </c>
      <c r="I563" s="8">
        <v>0</v>
      </c>
      <c r="J563" s="8">
        <v>800000</v>
      </c>
      <c r="K563" s="8">
        <v>0</v>
      </c>
      <c r="L563" s="8">
        <v>800000</v>
      </c>
      <c r="M563" s="8">
        <v>800000</v>
      </c>
      <c r="N563" s="8">
        <v>0</v>
      </c>
      <c r="O563" s="8">
        <v>800000</v>
      </c>
      <c r="P563" s="8">
        <v>0</v>
      </c>
      <c r="Q563" s="8">
        <v>800000</v>
      </c>
    </row>
    <row r="564" spans="1:17">
      <c r="A564" s="4" t="s">
        <v>85</v>
      </c>
      <c r="B564" s="4" t="s">
        <v>114</v>
      </c>
      <c r="C564" s="4" t="s">
        <v>498</v>
      </c>
      <c r="D564" s="4" t="s">
        <v>92</v>
      </c>
      <c r="E564" s="4" t="s">
        <v>615</v>
      </c>
      <c r="F564" s="4" t="s">
        <v>648</v>
      </c>
      <c r="G564" s="7" t="s">
        <v>649</v>
      </c>
      <c r="H564" s="8">
        <v>800000</v>
      </c>
      <c r="I564" s="8">
        <v>0</v>
      </c>
      <c r="J564" s="8">
        <v>800000</v>
      </c>
      <c r="K564" s="8">
        <v>0</v>
      </c>
      <c r="L564" s="8">
        <v>800000</v>
      </c>
      <c r="M564" s="8">
        <v>800000</v>
      </c>
      <c r="N564" s="8">
        <v>0</v>
      </c>
      <c r="O564" s="8">
        <v>800000</v>
      </c>
      <c r="P564" s="8">
        <v>0</v>
      </c>
      <c r="Q564" s="8">
        <v>800000</v>
      </c>
    </row>
    <row r="565" spans="1:17" ht="31.2">
      <c r="A565" s="4" t="s">
        <v>85</v>
      </c>
      <c r="B565" s="4" t="s">
        <v>114</v>
      </c>
      <c r="C565" s="4" t="s">
        <v>498</v>
      </c>
      <c r="D565" s="4" t="s">
        <v>92</v>
      </c>
      <c r="E565" s="4" t="s">
        <v>487</v>
      </c>
      <c r="F565" s="4" t="s">
        <v>68</v>
      </c>
      <c r="G565" s="7" t="s">
        <v>488</v>
      </c>
      <c r="H565" s="8">
        <v>20000000</v>
      </c>
      <c r="I565" s="8">
        <v>0</v>
      </c>
      <c r="J565" s="8">
        <v>20000000</v>
      </c>
      <c r="K565" s="8">
        <v>0</v>
      </c>
      <c r="L565" s="8">
        <v>20000000</v>
      </c>
      <c r="M565" s="8">
        <v>20000000</v>
      </c>
      <c r="N565" s="8">
        <v>0</v>
      </c>
      <c r="O565" s="8">
        <v>20000000</v>
      </c>
      <c r="P565" s="8">
        <v>0</v>
      </c>
      <c r="Q565" s="8">
        <v>20000000</v>
      </c>
    </row>
    <row r="566" spans="1:17" ht="31.2">
      <c r="A566" s="4" t="s">
        <v>85</v>
      </c>
      <c r="B566" s="4" t="s">
        <v>114</v>
      </c>
      <c r="C566" s="4" t="s">
        <v>498</v>
      </c>
      <c r="D566" s="4" t="s">
        <v>92</v>
      </c>
      <c r="E566" s="4" t="s">
        <v>487</v>
      </c>
      <c r="F566" s="4" t="s">
        <v>489</v>
      </c>
      <c r="G566" s="7" t="s">
        <v>490</v>
      </c>
      <c r="H566" s="8">
        <v>20000000</v>
      </c>
      <c r="I566" s="8">
        <v>0</v>
      </c>
      <c r="J566" s="8">
        <v>20000000</v>
      </c>
      <c r="K566" s="8">
        <v>0</v>
      </c>
      <c r="L566" s="8">
        <v>20000000</v>
      </c>
      <c r="M566" s="8">
        <v>20000000</v>
      </c>
      <c r="N566" s="8">
        <v>0</v>
      </c>
      <c r="O566" s="8">
        <v>20000000</v>
      </c>
      <c r="P566" s="8">
        <v>0</v>
      </c>
      <c r="Q566" s="8">
        <v>20000000</v>
      </c>
    </row>
    <row r="567" spans="1:17" ht="31.2">
      <c r="A567" s="4" t="s">
        <v>85</v>
      </c>
      <c r="B567" s="4" t="s">
        <v>114</v>
      </c>
      <c r="C567" s="4" t="s">
        <v>498</v>
      </c>
      <c r="D567" s="4" t="s">
        <v>92</v>
      </c>
      <c r="E567" s="4" t="s">
        <v>491</v>
      </c>
      <c r="F567" s="4" t="s">
        <v>68</v>
      </c>
      <c r="G567" s="7" t="s">
        <v>492</v>
      </c>
      <c r="H567" s="8">
        <v>35610000</v>
      </c>
      <c r="I567" s="8">
        <v>0</v>
      </c>
      <c r="J567" s="8">
        <v>35610000</v>
      </c>
      <c r="K567" s="8">
        <v>0</v>
      </c>
      <c r="L567" s="8">
        <v>35610000</v>
      </c>
      <c r="M567" s="8">
        <v>35610000</v>
      </c>
      <c r="N567" s="8">
        <v>0</v>
      </c>
      <c r="O567" s="8">
        <v>35610000</v>
      </c>
      <c r="P567" s="8">
        <v>0</v>
      </c>
      <c r="Q567" s="8">
        <v>35610000</v>
      </c>
    </row>
    <row r="568" spans="1:17">
      <c r="A568" s="4" t="s">
        <v>85</v>
      </c>
      <c r="B568" s="4" t="s">
        <v>114</v>
      </c>
      <c r="C568" s="4" t="s">
        <v>498</v>
      </c>
      <c r="D568" s="4" t="s">
        <v>92</v>
      </c>
      <c r="E568" s="4" t="s">
        <v>491</v>
      </c>
      <c r="F568" s="4" t="s">
        <v>493</v>
      </c>
      <c r="G568" s="7" t="s">
        <v>31</v>
      </c>
      <c r="H568" s="8">
        <v>35610000</v>
      </c>
      <c r="I568" s="8">
        <v>0</v>
      </c>
      <c r="J568" s="8">
        <v>35610000</v>
      </c>
      <c r="K568" s="8">
        <v>0</v>
      </c>
      <c r="L568" s="8">
        <v>35610000</v>
      </c>
      <c r="M568" s="8">
        <v>35610000</v>
      </c>
      <c r="N568" s="8">
        <v>0</v>
      </c>
      <c r="O568" s="8">
        <v>35610000</v>
      </c>
      <c r="P568" s="8">
        <v>0</v>
      </c>
      <c r="Q568" s="8">
        <v>35610000</v>
      </c>
    </row>
    <row r="569" spans="1:17" ht="31.2">
      <c r="A569" s="4" t="s">
        <v>85</v>
      </c>
      <c r="B569" s="4" t="s">
        <v>114</v>
      </c>
      <c r="C569" s="4" t="s">
        <v>498</v>
      </c>
      <c r="D569" s="4" t="s">
        <v>92</v>
      </c>
      <c r="E569" s="4" t="s">
        <v>710</v>
      </c>
      <c r="F569" s="4" t="s">
        <v>68</v>
      </c>
      <c r="G569" s="7" t="s">
        <v>711</v>
      </c>
      <c r="H569" s="8">
        <v>21110000</v>
      </c>
      <c r="I569" s="8">
        <v>0</v>
      </c>
      <c r="J569" s="8">
        <v>21110000</v>
      </c>
      <c r="K569" s="8">
        <v>0</v>
      </c>
      <c r="L569" s="8">
        <v>21110000</v>
      </c>
      <c r="M569" s="8">
        <v>21110000</v>
      </c>
      <c r="N569" s="8">
        <v>0</v>
      </c>
      <c r="O569" s="8">
        <v>21110000</v>
      </c>
      <c r="P569" s="8">
        <v>0</v>
      </c>
      <c r="Q569" s="8">
        <v>21110000</v>
      </c>
    </row>
    <row r="570" spans="1:17" ht="31.2">
      <c r="A570" s="4" t="s">
        <v>85</v>
      </c>
      <c r="B570" s="4" t="s">
        <v>114</v>
      </c>
      <c r="C570" s="4" t="s">
        <v>498</v>
      </c>
      <c r="D570" s="4" t="s">
        <v>92</v>
      </c>
      <c r="E570" s="4" t="s">
        <v>710</v>
      </c>
      <c r="F570" s="4" t="s">
        <v>712</v>
      </c>
      <c r="G570" s="7" t="s">
        <v>713</v>
      </c>
      <c r="H570" s="8">
        <v>21110000</v>
      </c>
      <c r="I570" s="8">
        <v>0</v>
      </c>
      <c r="J570" s="8">
        <v>21110000</v>
      </c>
      <c r="K570" s="8">
        <v>0</v>
      </c>
      <c r="L570" s="8">
        <v>21110000</v>
      </c>
      <c r="M570" s="8">
        <v>21110000</v>
      </c>
      <c r="N570" s="8">
        <v>0</v>
      </c>
      <c r="O570" s="8">
        <v>21110000</v>
      </c>
      <c r="P570" s="8">
        <v>0</v>
      </c>
      <c r="Q570" s="8">
        <v>21110000</v>
      </c>
    </row>
    <row r="571" spans="1:17">
      <c r="A571" s="4" t="s">
        <v>85</v>
      </c>
      <c r="B571" s="4" t="s">
        <v>114</v>
      </c>
      <c r="C571" s="4" t="s">
        <v>498</v>
      </c>
      <c r="D571" s="4" t="s">
        <v>92</v>
      </c>
      <c r="E571" s="4" t="s">
        <v>494</v>
      </c>
      <c r="F571" s="4" t="s">
        <v>68</v>
      </c>
      <c r="G571" s="7" t="s">
        <v>31</v>
      </c>
      <c r="H571" s="8">
        <v>29700000</v>
      </c>
      <c r="I571" s="8">
        <v>0</v>
      </c>
      <c r="J571" s="8">
        <v>29700000</v>
      </c>
      <c r="K571" s="8">
        <v>0</v>
      </c>
      <c r="L571" s="8">
        <v>29700000</v>
      </c>
      <c r="M571" s="8">
        <v>29700000</v>
      </c>
      <c r="N571" s="8">
        <v>0</v>
      </c>
      <c r="O571" s="8">
        <v>29700000</v>
      </c>
      <c r="P571" s="8">
        <v>0</v>
      </c>
      <c r="Q571" s="8">
        <v>29700000</v>
      </c>
    </row>
    <row r="572" spans="1:17">
      <c r="A572" s="4" t="s">
        <v>85</v>
      </c>
      <c r="B572" s="4" t="s">
        <v>114</v>
      </c>
      <c r="C572" s="4" t="s">
        <v>498</v>
      </c>
      <c r="D572" s="4" t="s">
        <v>92</v>
      </c>
      <c r="E572" s="4" t="s">
        <v>494</v>
      </c>
      <c r="F572" s="4" t="s">
        <v>627</v>
      </c>
      <c r="G572" s="7" t="s">
        <v>628</v>
      </c>
      <c r="H572" s="8">
        <v>3300000</v>
      </c>
      <c r="I572" s="8">
        <v>0</v>
      </c>
      <c r="J572" s="8">
        <v>3300000</v>
      </c>
      <c r="K572" s="8">
        <v>0</v>
      </c>
      <c r="L572" s="8">
        <v>3300000</v>
      </c>
      <c r="M572" s="8">
        <v>3300000</v>
      </c>
      <c r="N572" s="8">
        <v>0</v>
      </c>
      <c r="O572" s="8">
        <v>3300000</v>
      </c>
      <c r="P572" s="8">
        <v>0</v>
      </c>
      <c r="Q572" s="8">
        <v>3300000</v>
      </c>
    </row>
    <row r="573" spans="1:17">
      <c r="A573" s="4" t="s">
        <v>85</v>
      </c>
      <c r="B573" s="4" t="s">
        <v>114</v>
      </c>
      <c r="C573" s="4" t="s">
        <v>498</v>
      </c>
      <c r="D573" s="4" t="s">
        <v>92</v>
      </c>
      <c r="E573" s="4" t="s">
        <v>494</v>
      </c>
      <c r="F573" s="4" t="s">
        <v>495</v>
      </c>
      <c r="G573" s="7" t="s">
        <v>496</v>
      </c>
      <c r="H573" s="8">
        <v>26400000</v>
      </c>
      <c r="I573" s="8">
        <v>0</v>
      </c>
      <c r="J573" s="8">
        <v>26400000</v>
      </c>
      <c r="K573" s="8">
        <v>0</v>
      </c>
      <c r="L573" s="8">
        <v>26400000</v>
      </c>
      <c r="M573" s="8">
        <v>26400000</v>
      </c>
      <c r="N573" s="8">
        <v>0</v>
      </c>
      <c r="O573" s="8">
        <v>26400000</v>
      </c>
      <c r="P573" s="8">
        <v>0</v>
      </c>
      <c r="Q573" s="8">
        <v>26400000</v>
      </c>
    </row>
    <row r="574" spans="1:17">
      <c r="A574" s="4" t="s">
        <v>85</v>
      </c>
      <c r="B574" s="4" t="s">
        <v>114</v>
      </c>
      <c r="C574" s="4" t="s">
        <v>498</v>
      </c>
      <c r="D574" s="4" t="s">
        <v>92</v>
      </c>
      <c r="E574" s="4" t="s">
        <v>565</v>
      </c>
      <c r="F574" s="4" t="s">
        <v>68</v>
      </c>
      <c r="G574" s="7" t="s">
        <v>566</v>
      </c>
      <c r="H574" s="8">
        <v>368843000</v>
      </c>
      <c r="I574" s="8">
        <v>0</v>
      </c>
      <c r="J574" s="8">
        <v>368843000</v>
      </c>
      <c r="K574" s="8">
        <v>0</v>
      </c>
      <c r="L574" s="8">
        <v>368843000</v>
      </c>
      <c r="M574" s="8">
        <v>368843000</v>
      </c>
      <c r="N574" s="8">
        <v>0</v>
      </c>
      <c r="O574" s="8">
        <v>368843000</v>
      </c>
      <c r="P574" s="8">
        <v>0</v>
      </c>
      <c r="Q574" s="8">
        <v>368843000</v>
      </c>
    </row>
    <row r="575" spans="1:17" ht="46.8">
      <c r="A575" s="4" t="s">
        <v>85</v>
      </c>
      <c r="B575" s="4" t="s">
        <v>114</v>
      </c>
      <c r="C575" s="4" t="s">
        <v>498</v>
      </c>
      <c r="D575" s="4" t="s">
        <v>92</v>
      </c>
      <c r="E575" s="4" t="s">
        <v>565</v>
      </c>
      <c r="F575" s="4" t="s">
        <v>567</v>
      </c>
      <c r="G575" s="7" t="s">
        <v>568</v>
      </c>
      <c r="H575" s="8">
        <v>368843000</v>
      </c>
      <c r="I575" s="8">
        <v>0</v>
      </c>
      <c r="J575" s="8">
        <v>368843000</v>
      </c>
      <c r="K575" s="8">
        <v>0</v>
      </c>
      <c r="L575" s="8">
        <v>368843000</v>
      </c>
      <c r="M575" s="8">
        <v>368843000</v>
      </c>
      <c r="N575" s="8">
        <v>0</v>
      </c>
      <c r="O575" s="8">
        <v>368843000</v>
      </c>
      <c r="P575" s="8">
        <v>0</v>
      </c>
      <c r="Q575" s="8">
        <v>368843000</v>
      </c>
    </row>
    <row r="576" spans="1:17">
      <c r="A576" s="4" t="s">
        <v>85</v>
      </c>
      <c r="B576" s="4" t="s">
        <v>114</v>
      </c>
      <c r="C576" s="4" t="s">
        <v>554</v>
      </c>
      <c r="D576" s="4" t="s">
        <v>68</v>
      </c>
      <c r="E576" s="4" t="s">
        <v>68</v>
      </c>
      <c r="F576" s="4" t="s">
        <v>68</v>
      </c>
      <c r="G576" s="7" t="s">
        <v>555</v>
      </c>
      <c r="H576" s="8">
        <v>16777757645</v>
      </c>
      <c r="I576" s="8">
        <v>0</v>
      </c>
      <c r="J576" s="8">
        <v>16777757645</v>
      </c>
      <c r="K576" s="8">
        <v>0</v>
      </c>
      <c r="L576" s="8">
        <v>16777757645</v>
      </c>
      <c r="M576" s="8">
        <v>16777757645</v>
      </c>
      <c r="N576" s="8">
        <v>0</v>
      </c>
      <c r="O576" s="8">
        <v>16777757645</v>
      </c>
      <c r="P576" s="8">
        <v>0</v>
      </c>
      <c r="Q576" s="8">
        <v>16777757645</v>
      </c>
    </row>
    <row r="577" spans="1:17" ht="46.8">
      <c r="A577" s="4" t="s">
        <v>85</v>
      </c>
      <c r="B577" s="4" t="s">
        <v>114</v>
      </c>
      <c r="C577" s="4" t="s">
        <v>554</v>
      </c>
      <c r="D577" s="4" t="s">
        <v>121</v>
      </c>
      <c r="E577" s="4" t="s">
        <v>68</v>
      </c>
      <c r="F577" s="4" t="s">
        <v>68</v>
      </c>
      <c r="G577" s="7" t="s">
        <v>685</v>
      </c>
      <c r="H577" s="8">
        <v>11949715745</v>
      </c>
      <c r="I577" s="8">
        <v>0</v>
      </c>
      <c r="J577" s="8">
        <v>11949715745</v>
      </c>
      <c r="K577" s="8">
        <v>0</v>
      </c>
      <c r="L577" s="8">
        <v>11949715745</v>
      </c>
      <c r="M577" s="8">
        <v>11949715745</v>
      </c>
      <c r="N577" s="8">
        <v>0</v>
      </c>
      <c r="O577" s="8">
        <v>11949715745</v>
      </c>
      <c r="P577" s="8">
        <v>0</v>
      </c>
      <c r="Q577" s="8">
        <v>11949715745</v>
      </c>
    </row>
    <row r="578" spans="1:17" ht="31.2">
      <c r="A578" s="4" t="s">
        <v>85</v>
      </c>
      <c r="B578" s="4" t="s">
        <v>114</v>
      </c>
      <c r="C578" s="4" t="s">
        <v>554</v>
      </c>
      <c r="D578" s="4" t="s">
        <v>121</v>
      </c>
      <c r="E578" s="4" t="s">
        <v>710</v>
      </c>
      <c r="F578" s="4" t="s">
        <v>68</v>
      </c>
      <c r="G578" s="7" t="s">
        <v>711</v>
      </c>
      <c r="H578" s="8">
        <v>11949715745</v>
      </c>
      <c r="I578" s="8">
        <v>0</v>
      </c>
      <c r="J578" s="8">
        <v>11949715745</v>
      </c>
      <c r="K578" s="8">
        <v>0</v>
      </c>
      <c r="L578" s="8">
        <v>11949715745</v>
      </c>
      <c r="M578" s="8">
        <v>11949715745</v>
      </c>
      <c r="N578" s="8">
        <v>0</v>
      </c>
      <c r="O578" s="8">
        <v>11949715745</v>
      </c>
      <c r="P578" s="8">
        <v>0</v>
      </c>
      <c r="Q578" s="8">
        <v>11949715745</v>
      </c>
    </row>
    <row r="579" spans="1:17">
      <c r="A579" s="4" t="s">
        <v>85</v>
      </c>
      <c r="B579" s="4" t="s">
        <v>114</v>
      </c>
      <c r="C579" s="4" t="s">
        <v>554</v>
      </c>
      <c r="D579" s="4" t="s">
        <v>121</v>
      </c>
      <c r="E579" s="4" t="s">
        <v>710</v>
      </c>
      <c r="F579" s="4" t="s">
        <v>714</v>
      </c>
      <c r="G579" s="7" t="s">
        <v>715</v>
      </c>
      <c r="H579" s="8">
        <v>11192727245</v>
      </c>
      <c r="I579" s="8">
        <v>0</v>
      </c>
      <c r="J579" s="8">
        <v>11192727245</v>
      </c>
      <c r="K579" s="8">
        <v>0</v>
      </c>
      <c r="L579" s="8">
        <v>11192727245</v>
      </c>
      <c r="M579" s="8">
        <v>11192727245</v>
      </c>
      <c r="N579" s="8">
        <v>0</v>
      </c>
      <c r="O579" s="8">
        <v>11192727245</v>
      </c>
      <c r="P579" s="8">
        <v>0</v>
      </c>
      <c r="Q579" s="8">
        <v>11192727245</v>
      </c>
    </row>
    <row r="580" spans="1:17">
      <c r="A580" s="4" t="s">
        <v>85</v>
      </c>
      <c r="B580" s="4" t="s">
        <v>114</v>
      </c>
      <c r="C580" s="4" t="s">
        <v>554</v>
      </c>
      <c r="D580" s="4" t="s">
        <v>121</v>
      </c>
      <c r="E580" s="4" t="s">
        <v>710</v>
      </c>
      <c r="F580" s="4" t="s">
        <v>716</v>
      </c>
      <c r="G580" s="7" t="s">
        <v>717</v>
      </c>
      <c r="H580" s="8">
        <v>506132000</v>
      </c>
      <c r="I580" s="8">
        <v>0</v>
      </c>
      <c r="J580" s="8">
        <v>506132000</v>
      </c>
      <c r="K580" s="8">
        <v>0</v>
      </c>
      <c r="L580" s="8">
        <v>506132000</v>
      </c>
      <c r="M580" s="8">
        <v>506132000</v>
      </c>
      <c r="N580" s="8">
        <v>0</v>
      </c>
      <c r="O580" s="8">
        <v>506132000</v>
      </c>
      <c r="P580" s="8">
        <v>0</v>
      </c>
      <c r="Q580" s="8">
        <v>506132000</v>
      </c>
    </row>
    <row r="581" spans="1:17" ht="31.2">
      <c r="A581" s="4" t="s">
        <v>85</v>
      </c>
      <c r="B581" s="4" t="s">
        <v>114</v>
      </c>
      <c r="C581" s="4" t="s">
        <v>554</v>
      </c>
      <c r="D581" s="4" t="s">
        <v>121</v>
      </c>
      <c r="E581" s="4" t="s">
        <v>710</v>
      </c>
      <c r="F581" s="4" t="s">
        <v>718</v>
      </c>
      <c r="G581" s="7" t="s">
        <v>719</v>
      </c>
      <c r="H581" s="8">
        <v>800000</v>
      </c>
      <c r="I581" s="8">
        <v>0</v>
      </c>
      <c r="J581" s="8">
        <v>800000</v>
      </c>
      <c r="K581" s="8">
        <v>0</v>
      </c>
      <c r="L581" s="8">
        <v>800000</v>
      </c>
      <c r="M581" s="8">
        <v>800000</v>
      </c>
      <c r="N581" s="8">
        <v>0</v>
      </c>
      <c r="O581" s="8">
        <v>800000</v>
      </c>
      <c r="P581" s="8">
        <v>0</v>
      </c>
      <c r="Q581" s="8">
        <v>800000</v>
      </c>
    </row>
    <row r="582" spans="1:17" ht="31.2">
      <c r="A582" s="4" t="s">
        <v>85</v>
      </c>
      <c r="B582" s="4" t="s">
        <v>114</v>
      </c>
      <c r="C582" s="4" t="s">
        <v>554</v>
      </c>
      <c r="D582" s="4" t="s">
        <v>121</v>
      </c>
      <c r="E582" s="4" t="s">
        <v>710</v>
      </c>
      <c r="F582" s="4" t="s">
        <v>720</v>
      </c>
      <c r="G582" s="7" t="s">
        <v>721</v>
      </c>
      <c r="H582" s="8">
        <v>1450000</v>
      </c>
      <c r="I582" s="8">
        <v>0</v>
      </c>
      <c r="J582" s="8">
        <v>1450000</v>
      </c>
      <c r="K582" s="8">
        <v>0</v>
      </c>
      <c r="L582" s="8">
        <v>1450000</v>
      </c>
      <c r="M582" s="8">
        <v>1450000</v>
      </c>
      <c r="N582" s="8">
        <v>0</v>
      </c>
      <c r="O582" s="8">
        <v>1450000</v>
      </c>
      <c r="P582" s="8">
        <v>0</v>
      </c>
      <c r="Q582" s="8">
        <v>1450000</v>
      </c>
    </row>
    <row r="583" spans="1:17">
      <c r="A583" s="4" t="s">
        <v>85</v>
      </c>
      <c r="B583" s="4" t="s">
        <v>114</v>
      </c>
      <c r="C583" s="4" t="s">
        <v>554</v>
      </c>
      <c r="D583" s="4" t="s">
        <v>121</v>
      </c>
      <c r="E583" s="4" t="s">
        <v>710</v>
      </c>
      <c r="F583" s="4" t="s">
        <v>722</v>
      </c>
      <c r="G583" s="7" t="s">
        <v>723</v>
      </c>
      <c r="H583" s="8">
        <v>146200000</v>
      </c>
      <c r="I583" s="8">
        <v>0</v>
      </c>
      <c r="J583" s="8">
        <v>146200000</v>
      </c>
      <c r="K583" s="8">
        <v>0</v>
      </c>
      <c r="L583" s="8">
        <v>146200000</v>
      </c>
      <c r="M583" s="8">
        <v>146200000</v>
      </c>
      <c r="N583" s="8">
        <v>0</v>
      </c>
      <c r="O583" s="8">
        <v>146200000</v>
      </c>
      <c r="P583" s="8">
        <v>0</v>
      </c>
      <c r="Q583" s="8">
        <v>146200000</v>
      </c>
    </row>
    <row r="584" spans="1:17">
      <c r="A584" s="4" t="s">
        <v>85</v>
      </c>
      <c r="B584" s="4" t="s">
        <v>114</v>
      </c>
      <c r="C584" s="4" t="s">
        <v>554</v>
      </c>
      <c r="D584" s="4" t="s">
        <v>121</v>
      </c>
      <c r="E584" s="4" t="s">
        <v>710</v>
      </c>
      <c r="F584" s="4" t="s">
        <v>724</v>
      </c>
      <c r="G584" s="7" t="s">
        <v>725</v>
      </c>
      <c r="H584" s="8">
        <v>78198600</v>
      </c>
      <c r="I584" s="8">
        <v>0</v>
      </c>
      <c r="J584" s="8">
        <v>78198600</v>
      </c>
      <c r="K584" s="8">
        <v>0</v>
      </c>
      <c r="L584" s="8">
        <v>78198600</v>
      </c>
      <c r="M584" s="8">
        <v>78198600</v>
      </c>
      <c r="N584" s="8">
        <v>0</v>
      </c>
      <c r="O584" s="8">
        <v>78198600</v>
      </c>
      <c r="P584" s="8">
        <v>0</v>
      </c>
      <c r="Q584" s="8">
        <v>78198600</v>
      </c>
    </row>
    <row r="585" spans="1:17">
      <c r="A585" s="4" t="s">
        <v>85</v>
      </c>
      <c r="B585" s="4" t="s">
        <v>114</v>
      </c>
      <c r="C585" s="4" t="s">
        <v>554</v>
      </c>
      <c r="D585" s="4" t="s">
        <v>121</v>
      </c>
      <c r="E585" s="4" t="s">
        <v>710</v>
      </c>
      <c r="F585" s="4" t="s">
        <v>726</v>
      </c>
      <c r="G585" s="7" t="s">
        <v>727</v>
      </c>
      <c r="H585" s="8">
        <v>24207900</v>
      </c>
      <c r="I585" s="8">
        <v>0</v>
      </c>
      <c r="J585" s="8">
        <v>24207900</v>
      </c>
      <c r="K585" s="8">
        <v>0</v>
      </c>
      <c r="L585" s="8">
        <v>24207900</v>
      </c>
      <c r="M585" s="8">
        <v>24207900</v>
      </c>
      <c r="N585" s="8">
        <v>0</v>
      </c>
      <c r="O585" s="8">
        <v>24207900</v>
      </c>
      <c r="P585" s="8">
        <v>0</v>
      </c>
      <c r="Q585" s="8">
        <v>24207900</v>
      </c>
    </row>
    <row r="586" spans="1:17" ht="62.4">
      <c r="A586" s="4" t="s">
        <v>85</v>
      </c>
      <c r="B586" s="4" t="s">
        <v>114</v>
      </c>
      <c r="C586" s="4" t="s">
        <v>554</v>
      </c>
      <c r="D586" s="4" t="s">
        <v>98</v>
      </c>
      <c r="E586" s="4" t="s">
        <v>68</v>
      </c>
      <c r="F586" s="4" t="s">
        <v>68</v>
      </c>
      <c r="G586" s="7" t="s">
        <v>556</v>
      </c>
      <c r="H586" s="8">
        <v>4828041900</v>
      </c>
      <c r="I586" s="8">
        <v>0</v>
      </c>
      <c r="J586" s="8">
        <v>4828041900</v>
      </c>
      <c r="K586" s="8">
        <v>0</v>
      </c>
      <c r="L586" s="8">
        <v>4828041900</v>
      </c>
      <c r="M586" s="8">
        <v>4828041900</v>
      </c>
      <c r="N586" s="8">
        <v>0</v>
      </c>
      <c r="O586" s="8">
        <v>4828041900</v>
      </c>
      <c r="P586" s="8">
        <v>0</v>
      </c>
      <c r="Q586" s="8">
        <v>4828041900</v>
      </c>
    </row>
    <row r="587" spans="1:17">
      <c r="A587" s="4" t="s">
        <v>85</v>
      </c>
      <c r="B587" s="4" t="s">
        <v>114</v>
      </c>
      <c r="C587" s="4" t="s">
        <v>554</v>
      </c>
      <c r="D587" s="4" t="s">
        <v>98</v>
      </c>
      <c r="E587" s="4" t="s">
        <v>475</v>
      </c>
      <c r="F587" s="4" t="s">
        <v>68</v>
      </c>
      <c r="G587" s="7" t="s">
        <v>59</v>
      </c>
      <c r="H587" s="8">
        <v>80892900</v>
      </c>
      <c r="I587" s="8">
        <v>0</v>
      </c>
      <c r="J587" s="8">
        <v>80892900</v>
      </c>
      <c r="K587" s="8">
        <v>0</v>
      </c>
      <c r="L587" s="8">
        <v>80892900</v>
      </c>
      <c r="M587" s="8">
        <v>80892900</v>
      </c>
      <c r="N587" s="8">
        <v>0</v>
      </c>
      <c r="O587" s="8">
        <v>80892900</v>
      </c>
      <c r="P587" s="8">
        <v>0</v>
      </c>
      <c r="Q587" s="8">
        <v>80892900</v>
      </c>
    </row>
    <row r="588" spans="1:17">
      <c r="A588" s="4" t="s">
        <v>85</v>
      </c>
      <c r="B588" s="4" t="s">
        <v>114</v>
      </c>
      <c r="C588" s="4" t="s">
        <v>554</v>
      </c>
      <c r="D588" s="4" t="s">
        <v>98</v>
      </c>
      <c r="E588" s="4" t="s">
        <v>475</v>
      </c>
      <c r="F588" s="4" t="s">
        <v>476</v>
      </c>
      <c r="G588" s="7" t="s">
        <v>477</v>
      </c>
      <c r="H588" s="8">
        <v>80892900</v>
      </c>
      <c r="I588" s="8">
        <v>0</v>
      </c>
      <c r="J588" s="8">
        <v>80892900</v>
      </c>
      <c r="K588" s="8">
        <v>0</v>
      </c>
      <c r="L588" s="8">
        <v>80892900</v>
      </c>
      <c r="M588" s="8">
        <v>80892900</v>
      </c>
      <c r="N588" s="8">
        <v>0</v>
      </c>
      <c r="O588" s="8">
        <v>80892900</v>
      </c>
      <c r="P588" s="8">
        <v>0</v>
      </c>
      <c r="Q588" s="8">
        <v>80892900</v>
      </c>
    </row>
    <row r="589" spans="1:17" ht="31.2">
      <c r="A589" s="4" t="s">
        <v>85</v>
      </c>
      <c r="B589" s="4" t="s">
        <v>114</v>
      </c>
      <c r="C589" s="4" t="s">
        <v>554</v>
      </c>
      <c r="D589" s="4" t="s">
        <v>98</v>
      </c>
      <c r="E589" s="4" t="s">
        <v>710</v>
      </c>
      <c r="F589" s="4" t="s">
        <v>68</v>
      </c>
      <c r="G589" s="7" t="s">
        <v>711</v>
      </c>
      <c r="H589" s="8">
        <v>210900000</v>
      </c>
      <c r="I589" s="8">
        <v>0</v>
      </c>
      <c r="J589" s="8">
        <v>210900000</v>
      </c>
      <c r="K589" s="8">
        <v>0</v>
      </c>
      <c r="L589" s="8">
        <v>210900000</v>
      </c>
      <c r="M589" s="8">
        <v>210900000</v>
      </c>
      <c r="N589" s="8">
        <v>0</v>
      </c>
      <c r="O589" s="8">
        <v>210900000</v>
      </c>
      <c r="P589" s="8">
        <v>0</v>
      </c>
      <c r="Q589" s="8">
        <v>210900000</v>
      </c>
    </row>
    <row r="590" spans="1:17">
      <c r="A590" s="4" t="s">
        <v>85</v>
      </c>
      <c r="B590" s="4" t="s">
        <v>114</v>
      </c>
      <c r="C590" s="4" t="s">
        <v>554</v>
      </c>
      <c r="D590" s="4" t="s">
        <v>98</v>
      </c>
      <c r="E590" s="4" t="s">
        <v>710</v>
      </c>
      <c r="F590" s="4" t="s">
        <v>716</v>
      </c>
      <c r="G590" s="7" t="s">
        <v>717</v>
      </c>
      <c r="H590" s="8">
        <v>210900000</v>
      </c>
      <c r="I590" s="8">
        <v>0</v>
      </c>
      <c r="J590" s="8">
        <v>210900000</v>
      </c>
      <c r="K590" s="8">
        <v>0</v>
      </c>
      <c r="L590" s="8">
        <v>210900000</v>
      </c>
      <c r="M590" s="8">
        <v>210900000</v>
      </c>
      <c r="N590" s="8">
        <v>0</v>
      </c>
      <c r="O590" s="8">
        <v>210900000</v>
      </c>
      <c r="P590" s="8">
        <v>0</v>
      </c>
      <c r="Q590" s="8">
        <v>210900000</v>
      </c>
    </row>
    <row r="591" spans="1:17" ht="31.2">
      <c r="A591" s="4" t="s">
        <v>85</v>
      </c>
      <c r="B591" s="4" t="s">
        <v>114</v>
      </c>
      <c r="C591" s="4" t="s">
        <v>554</v>
      </c>
      <c r="D591" s="4" t="s">
        <v>98</v>
      </c>
      <c r="E591" s="4" t="s">
        <v>687</v>
      </c>
      <c r="F591" s="4" t="s">
        <v>68</v>
      </c>
      <c r="G591" s="7" t="s">
        <v>688</v>
      </c>
      <c r="H591" s="8">
        <v>187000000</v>
      </c>
      <c r="I591" s="8">
        <v>0</v>
      </c>
      <c r="J591" s="8">
        <v>187000000</v>
      </c>
      <c r="K591" s="8">
        <v>0</v>
      </c>
      <c r="L591" s="8">
        <v>187000000</v>
      </c>
      <c r="M591" s="8">
        <v>187000000</v>
      </c>
      <c r="N591" s="8">
        <v>0</v>
      </c>
      <c r="O591" s="8">
        <v>187000000</v>
      </c>
      <c r="P591" s="8">
        <v>0</v>
      </c>
      <c r="Q591" s="8">
        <v>187000000</v>
      </c>
    </row>
    <row r="592" spans="1:17">
      <c r="A592" s="4" t="s">
        <v>85</v>
      </c>
      <c r="B592" s="4" t="s">
        <v>114</v>
      </c>
      <c r="C592" s="4" t="s">
        <v>554</v>
      </c>
      <c r="D592" s="4" t="s">
        <v>98</v>
      </c>
      <c r="E592" s="4" t="s">
        <v>687</v>
      </c>
      <c r="F592" s="4" t="s">
        <v>728</v>
      </c>
      <c r="G592" s="7" t="s">
        <v>729</v>
      </c>
      <c r="H592" s="8">
        <v>187000000</v>
      </c>
      <c r="I592" s="8">
        <v>0</v>
      </c>
      <c r="J592" s="8">
        <v>187000000</v>
      </c>
      <c r="K592" s="8">
        <v>0</v>
      </c>
      <c r="L592" s="8">
        <v>187000000</v>
      </c>
      <c r="M592" s="8">
        <v>187000000</v>
      </c>
      <c r="N592" s="8">
        <v>0</v>
      </c>
      <c r="O592" s="8">
        <v>187000000</v>
      </c>
      <c r="P592" s="8">
        <v>0</v>
      </c>
      <c r="Q592" s="8">
        <v>187000000</v>
      </c>
    </row>
    <row r="593" spans="1:17" ht="31.2">
      <c r="A593" s="4" t="s">
        <v>85</v>
      </c>
      <c r="B593" s="4" t="s">
        <v>114</v>
      </c>
      <c r="C593" s="4" t="s">
        <v>554</v>
      </c>
      <c r="D593" s="4" t="s">
        <v>98</v>
      </c>
      <c r="E593" s="4" t="s">
        <v>730</v>
      </c>
      <c r="F593" s="4" t="s">
        <v>68</v>
      </c>
      <c r="G593" s="7" t="s">
        <v>731</v>
      </c>
      <c r="H593" s="8">
        <v>4349249000</v>
      </c>
      <c r="I593" s="8">
        <v>0</v>
      </c>
      <c r="J593" s="8">
        <v>4349249000</v>
      </c>
      <c r="K593" s="8">
        <v>0</v>
      </c>
      <c r="L593" s="8">
        <v>4349249000</v>
      </c>
      <c r="M593" s="8">
        <v>4349249000</v>
      </c>
      <c r="N593" s="8">
        <v>0</v>
      </c>
      <c r="O593" s="8">
        <v>4349249000</v>
      </c>
      <c r="P593" s="8">
        <v>0</v>
      </c>
      <c r="Q593" s="8">
        <v>4349249000</v>
      </c>
    </row>
    <row r="594" spans="1:17" ht="46.8">
      <c r="A594" s="4" t="s">
        <v>85</v>
      </c>
      <c r="B594" s="4" t="s">
        <v>114</v>
      </c>
      <c r="C594" s="4" t="s">
        <v>554</v>
      </c>
      <c r="D594" s="4" t="s">
        <v>98</v>
      </c>
      <c r="E594" s="4" t="s">
        <v>730</v>
      </c>
      <c r="F594" s="4" t="s">
        <v>732</v>
      </c>
      <c r="G594" s="7" t="s">
        <v>733</v>
      </c>
      <c r="H594" s="8">
        <v>4013250000</v>
      </c>
      <c r="I594" s="8">
        <v>0</v>
      </c>
      <c r="J594" s="8">
        <v>4013250000</v>
      </c>
      <c r="K594" s="8">
        <v>0</v>
      </c>
      <c r="L594" s="8">
        <v>4013250000</v>
      </c>
      <c r="M594" s="8">
        <v>4013250000</v>
      </c>
      <c r="N594" s="8">
        <v>0</v>
      </c>
      <c r="O594" s="8">
        <v>4013250000</v>
      </c>
      <c r="P594" s="8">
        <v>0</v>
      </c>
      <c r="Q594" s="8">
        <v>4013250000</v>
      </c>
    </row>
    <row r="595" spans="1:17">
      <c r="A595" s="4" t="s">
        <v>85</v>
      </c>
      <c r="B595" s="4" t="s">
        <v>114</v>
      </c>
      <c r="C595" s="4" t="s">
        <v>554</v>
      </c>
      <c r="D595" s="4" t="s">
        <v>98</v>
      </c>
      <c r="E595" s="4" t="s">
        <v>730</v>
      </c>
      <c r="F595" s="4" t="s">
        <v>734</v>
      </c>
      <c r="G595" s="7" t="s">
        <v>31</v>
      </c>
      <c r="H595" s="8">
        <v>335999000</v>
      </c>
      <c r="I595" s="8">
        <v>0</v>
      </c>
      <c r="J595" s="8">
        <v>335999000</v>
      </c>
      <c r="K595" s="8">
        <v>0</v>
      </c>
      <c r="L595" s="8">
        <v>335999000</v>
      </c>
      <c r="M595" s="8">
        <v>335999000</v>
      </c>
      <c r="N595" s="8">
        <v>0</v>
      </c>
      <c r="O595" s="8">
        <v>335999000</v>
      </c>
      <c r="P595" s="8">
        <v>0</v>
      </c>
      <c r="Q595" s="8">
        <v>335999000</v>
      </c>
    </row>
    <row r="596" spans="1:17" ht="31.2">
      <c r="A596" s="4" t="s">
        <v>85</v>
      </c>
      <c r="B596" s="4" t="s">
        <v>112</v>
      </c>
      <c r="C596" s="4" t="s">
        <v>68</v>
      </c>
      <c r="D596" s="4" t="s">
        <v>68</v>
      </c>
      <c r="E596" s="4" t="s">
        <v>68</v>
      </c>
      <c r="F596" s="4" t="s">
        <v>68</v>
      </c>
      <c r="G596" s="7" t="s">
        <v>378</v>
      </c>
      <c r="H596" s="8">
        <v>567162097</v>
      </c>
      <c r="I596" s="8">
        <v>0</v>
      </c>
      <c r="J596" s="8">
        <v>567162097</v>
      </c>
      <c r="K596" s="8">
        <v>0</v>
      </c>
      <c r="L596" s="8">
        <v>567162097</v>
      </c>
      <c r="M596" s="8">
        <v>567162097</v>
      </c>
      <c r="N596" s="8">
        <v>0</v>
      </c>
      <c r="O596" s="8">
        <v>567162097</v>
      </c>
      <c r="P596" s="8">
        <v>0</v>
      </c>
      <c r="Q596" s="8">
        <v>567162097</v>
      </c>
    </row>
    <row r="597" spans="1:17" ht="46.8">
      <c r="A597" s="4" t="s">
        <v>85</v>
      </c>
      <c r="B597" s="4" t="s">
        <v>112</v>
      </c>
      <c r="C597" s="4" t="s">
        <v>498</v>
      </c>
      <c r="D597" s="4" t="s">
        <v>68</v>
      </c>
      <c r="E597" s="4" t="s">
        <v>68</v>
      </c>
      <c r="F597" s="4" t="s">
        <v>68</v>
      </c>
      <c r="G597" s="7" t="s">
        <v>499</v>
      </c>
      <c r="H597" s="8">
        <v>567162097</v>
      </c>
      <c r="I597" s="8">
        <v>0</v>
      </c>
      <c r="J597" s="8">
        <v>567162097</v>
      </c>
      <c r="K597" s="8">
        <v>0</v>
      </c>
      <c r="L597" s="8">
        <v>567162097</v>
      </c>
      <c r="M597" s="8">
        <v>567162097</v>
      </c>
      <c r="N597" s="8">
        <v>0</v>
      </c>
      <c r="O597" s="8">
        <v>567162097</v>
      </c>
      <c r="P597" s="8">
        <v>0</v>
      </c>
      <c r="Q597" s="8">
        <v>567162097</v>
      </c>
    </row>
    <row r="598" spans="1:17">
      <c r="A598" s="4" t="s">
        <v>85</v>
      </c>
      <c r="B598" s="4" t="s">
        <v>112</v>
      </c>
      <c r="C598" s="4" t="s">
        <v>498</v>
      </c>
      <c r="D598" s="4" t="s">
        <v>92</v>
      </c>
      <c r="E598" s="4" t="s">
        <v>68</v>
      </c>
      <c r="F598" s="4" t="s">
        <v>68</v>
      </c>
      <c r="G598" s="7" t="s">
        <v>62</v>
      </c>
      <c r="H598" s="8">
        <v>567162097</v>
      </c>
      <c r="I598" s="8">
        <v>0</v>
      </c>
      <c r="J598" s="8">
        <v>567162097</v>
      </c>
      <c r="K598" s="8">
        <v>0</v>
      </c>
      <c r="L598" s="8">
        <v>567162097</v>
      </c>
      <c r="M598" s="8">
        <v>567162097</v>
      </c>
      <c r="N598" s="8">
        <v>0</v>
      </c>
      <c r="O598" s="8">
        <v>567162097</v>
      </c>
      <c r="P598" s="8">
        <v>0</v>
      </c>
      <c r="Q598" s="8">
        <v>567162097</v>
      </c>
    </row>
    <row r="599" spans="1:17">
      <c r="A599" s="4" t="s">
        <v>85</v>
      </c>
      <c r="B599" s="4" t="s">
        <v>112</v>
      </c>
      <c r="C599" s="4" t="s">
        <v>498</v>
      </c>
      <c r="D599" s="4" t="s">
        <v>92</v>
      </c>
      <c r="E599" s="4" t="s">
        <v>501</v>
      </c>
      <c r="F599" s="4" t="s">
        <v>68</v>
      </c>
      <c r="G599" s="7" t="s">
        <v>502</v>
      </c>
      <c r="H599" s="8">
        <v>303625647</v>
      </c>
      <c r="I599" s="8">
        <v>0</v>
      </c>
      <c r="J599" s="8">
        <v>303625647</v>
      </c>
      <c r="K599" s="8">
        <v>0</v>
      </c>
      <c r="L599" s="8">
        <v>303625647</v>
      </c>
      <c r="M599" s="8">
        <v>303625647</v>
      </c>
      <c r="N599" s="8">
        <v>0</v>
      </c>
      <c r="O599" s="8">
        <v>303625647</v>
      </c>
      <c r="P599" s="8">
        <v>0</v>
      </c>
      <c r="Q599" s="8">
        <v>303625647</v>
      </c>
    </row>
    <row r="600" spans="1:17">
      <c r="A600" s="4" t="s">
        <v>85</v>
      </c>
      <c r="B600" s="4" t="s">
        <v>112</v>
      </c>
      <c r="C600" s="4" t="s">
        <v>498</v>
      </c>
      <c r="D600" s="4" t="s">
        <v>92</v>
      </c>
      <c r="E600" s="4" t="s">
        <v>501</v>
      </c>
      <c r="F600" s="4" t="s">
        <v>503</v>
      </c>
      <c r="G600" s="7" t="s">
        <v>504</v>
      </c>
      <c r="H600" s="8">
        <v>303625647</v>
      </c>
      <c r="I600" s="8">
        <v>0</v>
      </c>
      <c r="J600" s="8">
        <v>303625647</v>
      </c>
      <c r="K600" s="8">
        <v>0</v>
      </c>
      <c r="L600" s="8">
        <v>303625647</v>
      </c>
      <c r="M600" s="8">
        <v>303625647</v>
      </c>
      <c r="N600" s="8">
        <v>0</v>
      </c>
      <c r="O600" s="8">
        <v>303625647</v>
      </c>
      <c r="P600" s="8">
        <v>0</v>
      </c>
      <c r="Q600" s="8">
        <v>303625647</v>
      </c>
    </row>
    <row r="601" spans="1:17">
      <c r="A601" s="4" t="s">
        <v>85</v>
      </c>
      <c r="B601" s="4" t="s">
        <v>112</v>
      </c>
      <c r="C601" s="4" t="s">
        <v>498</v>
      </c>
      <c r="D601" s="4" t="s">
        <v>92</v>
      </c>
      <c r="E601" s="4" t="s">
        <v>505</v>
      </c>
      <c r="F601" s="4" t="s">
        <v>68</v>
      </c>
      <c r="G601" s="7" t="s">
        <v>506</v>
      </c>
      <c r="H601" s="8">
        <v>126524922</v>
      </c>
      <c r="I601" s="8">
        <v>0</v>
      </c>
      <c r="J601" s="8">
        <v>126524922</v>
      </c>
      <c r="K601" s="8">
        <v>0</v>
      </c>
      <c r="L601" s="8">
        <v>126524922</v>
      </c>
      <c r="M601" s="8">
        <v>126524922</v>
      </c>
      <c r="N601" s="8">
        <v>0</v>
      </c>
      <c r="O601" s="8">
        <v>126524922</v>
      </c>
      <c r="P601" s="8">
        <v>0</v>
      </c>
      <c r="Q601" s="8">
        <v>126524922</v>
      </c>
    </row>
    <row r="602" spans="1:17">
      <c r="A602" s="4" t="s">
        <v>85</v>
      </c>
      <c r="B602" s="4" t="s">
        <v>112</v>
      </c>
      <c r="C602" s="4" t="s">
        <v>498</v>
      </c>
      <c r="D602" s="4" t="s">
        <v>92</v>
      </c>
      <c r="E602" s="4" t="s">
        <v>505</v>
      </c>
      <c r="F602" s="4" t="s">
        <v>507</v>
      </c>
      <c r="G602" s="7" t="s">
        <v>508</v>
      </c>
      <c r="H602" s="8">
        <v>2329470</v>
      </c>
      <c r="I602" s="8">
        <v>0</v>
      </c>
      <c r="J602" s="8">
        <v>2329470</v>
      </c>
      <c r="K602" s="8">
        <v>0</v>
      </c>
      <c r="L602" s="8">
        <v>2329470</v>
      </c>
      <c r="M602" s="8">
        <v>2329470</v>
      </c>
      <c r="N602" s="8">
        <v>0</v>
      </c>
      <c r="O602" s="8">
        <v>2329470</v>
      </c>
      <c r="P602" s="8">
        <v>0</v>
      </c>
      <c r="Q602" s="8">
        <v>2329470</v>
      </c>
    </row>
    <row r="603" spans="1:17">
      <c r="A603" s="4" t="s">
        <v>85</v>
      </c>
      <c r="B603" s="4" t="s">
        <v>112</v>
      </c>
      <c r="C603" s="4" t="s">
        <v>498</v>
      </c>
      <c r="D603" s="4" t="s">
        <v>92</v>
      </c>
      <c r="E603" s="4" t="s">
        <v>505</v>
      </c>
      <c r="F603" s="4" t="s">
        <v>509</v>
      </c>
      <c r="G603" s="7" t="s">
        <v>510</v>
      </c>
      <c r="H603" s="8">
        <v>16848000</v>
      </c>
      <c r="I603" s="8">
        <v>0</v>
      </c>
      <c r="J603" s="8">
        <v>16848000</v>
      </c>
      <c r="K603" s="8">
        <v>0</v>
      </c>
      <c r="L603" s="8">
        <v>16848000</v>
      </c>
      <c r="M603" s="8">
        <v>16848000</v>
      </c>
      <c r="N603" s="8">
        <v>0</v>
      </c>
      <c r="O603" s="8">
        <v>16848000</v>
      </c>
      <c r="P603" s="8">
        <v>0</v>
      </c>
      <c r="Q603" s="8">
        <v>16848000</v>
      </c>
    </row>
    <row r="604" spans="1:17" ht="31.2">
      <c r="A604" s="4" t="s">
        <v>85</v>
      </c>
      <c r="B604" s="4" t="s">
        <v>112</v>
      </c>
      <c r="C604" s="4" t="s">
        <v>498</v>
      </c>
      <c r="D604" s="4" t="s">
        <v>92</v>
      </c>
      <c r="E604" s="4" t="s">
        <v>505</v>
      </c>
      <c r="F604" s="4" t="s">
        <v>511</v>
      </c>
      <c r="G604" s="7" t="s">
        <v>512</v>
      </c>
      <c r="H604" s="8">
        <v>28220352</v>
      </c>
      <c r="I604" s="8">
        <v>0</v>
      </c>
      <c r="J604" s="8">
        <v>28220352</v>
      </c>
      <c r="K604" s="8">
        <v>0</v>
      </c>
      <c r="L604" s="8">
        <v>28220352</v>
      </c>
      <c r="M604" s="8">
        <v>28220352</v>
      </c>
      <c r="N604" s="8">
        <v>0</v>
      </c>
      <c r="O604" s="8">
        <v>28220352</v>
      </c>
      <c r="P604" s="8">
        <v>0</v>
      </c>
      <c r="Q604" s="8">
        <v>28220352</v>
      </c>
    </row>
    <row r="605" spans="1:17" ht="31.2">
      <c r="A605" s="4" t="s">
        <v>85</v>
      </c>
      <c r="B605" s="4" t="s">
        <v>112</v>
      </c>
      <c r="C605" s="4" t="s">
        <v>498</v>
      </c>
      <c r="D605" s="4" t="s">
        <v>92</v>
      </c>
      <c r="E605" s="4" t="s">
        <v>505</v>
      </c>
      <c r="F605" s="4" t="s">
        <v>513</v>
      </c>
      <c r="G605" s="7" t="s">
        <v>514</v>
      </c>
      <c r="H605" s="8">
        <v>1404000</v>
      </c>
      <c r="I605" s="8">
        <v>0</v>
      </c>
      <c r="J605" s="8">
        <v>1404000</v>
      </c>
      <c r="K605" s="8">
        <v>0</v>
      </c>
      <c r="L605" s="8">
        <v>1404000</v>
      </c>
      <c r="M605" s="8">
        <v>1404000</v>
      </c>
      <c r="N605" s="8">
        <v>0</v>
      </c>
      <c r="O605" s="8">
        <v>1404000</v>
      </c>
      <c r="P605" s="8">
        <v>0</v>
      </c>
      <c r="Q605" s="8">
        <v>1404000</v>
      </c>
    </row>
    <row r="606" spans="1:17">
      <c r="A606" s="4" t="s">
        <v>85</v>
      </c>
      <c r="B606" s="4" t="s">
        <v>112</v>
      </c>
      <c r="C606" s="4" t="s">
        <v>498</v>
      </c>
      <c r="D606" s="4" t="s">
        <v>92</v>
      </c>
      <c r="E606" s="4" t="s">
        <v>505</v>
      </c>
      <c r="F606" s="4" t="s">
        <v>515</v>
      </c>
      <c r="G606" s="7" t="s">
        <v>516</v>
      </c>
      <c r="H606" s="8">
        <v>77723100</v>
      </c>
      <c r="I606" s="8">
        <v>0</v>
      </c>
      <c r="J606" s="8">
        <v>77723100</v>
      </c>
      <c r="K606" s="8">
        <v>0</v>
      </c>
      <c r="L606" s="8">
        <v>77723100</v>
      </c>
      <c r="M606" s="8">
        <v>77723100</v>
      </c>
      <c r="N606" s="8">
        <v>0</v>
      </c>
      <c r="O606" s="8">
        <v>77723100</v>
      </c>
      <c r="P606" s="8">
        <v>0</v>
      </c>
      <c r="Q606" s="8">
        <v>77723100</v>
      </c>
    </row>
    <row r="607" spans="1:17">
      <c r="A607" s="4" t="s">
        <v>85</v>
      </c>
      <c r="B607" s="4" t="s">
        <v>112</v>
      </c>
      <c r="C607" s="4" t="s">
        <v>498</v>
      </c>
      <c r="D607" s="4" t="s">
        <v>92</v>
      </c>
      <c r="E607" s="4" t="s">
        <v>577</v>
      </c>
      <c r="F607" s="4" t="s">
        <v>68</v>
      </c>
      <c r="G607" s="7" t="s">
        <v>578</v>
      </c>
      <c r="H607" s="8">
        <v>18000000</v>
      </c>
      <c r="I607" s="8">
        <v>0</v>
      </c>
      <c r="J607" s="8">
        <v>18000000</v>
      </c>
      <c r="K607" s="8">
        <v>0</v>
      </c>
      <c r="L607" s="8">
        <v>18000000</v>
      </c>
      <c r="M607" s="8">
        <v>18000000</v>
      </c>
      <c r="N607" s="8">
        <v>0</v>
      </c>
      <c r="O607" s="8">
        <v>18000000</v>
      </c>
      <c r="P607" s="8">
        <v>0</v>
      </c>
      <c r="Q607" s="8">
        <v>18000000</v>
      </c>
    </row>
    <row r="608" spans="1:17">
      <c r="A608" s="4" t="s">
        <v>85</v>
      </c>
      <c r="B608" s="4" t="s">
        <v>112</v>
      </c>
      <c r="C608" s="4" t="s">
        <v>498</v>
      </c>
      <c r="D608" s="4" t="s">
        <v>92</v>
      </c>
      <c r="E608" s="4" t="s">
        <v>577</v>
      </c>
      <c r="F608" s="4" t="s">
        <v>579</v>
      </c>
      <c r="G608" s="7" t="s">
        <v>31</v>
      </c>
      <c r="H608" s="8">
        <v>18000000</v>
      </c>
      <c r="I608" s="8">
        <v>0</v>
      </c>
      <c r="J608" s="8">
        <v>18000000</v>
      </c>
      <c r="K608" s="8">
        <v>0</v>
      </c>
      <c r="L608" s="8">
        <v>18000000</v>
      </c>
      <c r="M608" s="8">
        <v>18000000</v>
      </c>
      <c r="N608" s="8">
        <v>0</v>
      </c>
      <c r="O608" s="8">
        <v>18000000</v>
      </c>
      <c r="P608" s="8">
        <v>0</v>
      </c>
      <c r="Q608" s="8">
        <v>18000000</v>
      </c>
    </row>
    <row r="609" spans="1:17">
      <c r="A609" s="4" t="s">
        <v>85</v>
      </c>
      <c r="B609" s="4" t="s">
        <v>112</v>
      </c>
      <c r="C609" s="4" t="s">
        <v>498</v>
      </c>
      <c r="D609" s="4" t="s">
        <v>92</v>
      </c>
      <c r="E609" s="4" t="s">
        <v>475</v>
      </c>
      <c r="F609" s="4" t="s">
        <v>68</v>
      </c>
      <c r="G609" s="7" t="s">
        <v>59</v>
      </c>
      <c r="H609" s="8">
        <v>53078805</v>
      </c>
      <c r="I609" s="8">
        <v>0</v>
      </c>
      <c r="J609" s="8">
        <v>53078805</v>
      </c>
      <c r="K609" s="8">
        <v>0</v>
      </c>
      <c r="L609" s="8">
        <v>53078805</v>
      </c>
      <c r="M609" s="8">
        <v>53078805</v>
      </c>
      <c r="N609" s="8">
        <v>0</v>
      </c>
      <c r="O609" s="8">
        <v>53078805</v>
      </c>
      <c r="P609" s="8">
        <v>0</v>
      </c>
      <c r="Q609" s="8">
        <v>53078805</v>
      </c>
    </row>
    <row r="610" spans="1:17">
      <c r="A610" s="4" t="s">
        <v>85</v>
      </c>
      <c r="B610" s="4" t="s">
        <v>112</v>
      </c>
      <c r="C610" s="4" t="s">
        <v>498</v>
      </c>
      <c r="D610" s="4" t="s">
        <v>92</v>
      </c>
      <c r="E610" s="4" t="s">
        <v>475</v>
      </c>
      <c r="F610" s="4" t="s">
        <v>517</v>
      </c>
      <c r="G610" s="7" t="s">
        <v>518</v>
      </c>
      <c r="H610" s="8">
        <v>45311175</v>
      </c>
      <c r="I610" s="8">
        <v>0</v>
      </c>
      <c r="J610" s="8">
        <v>45311175</v>
      </c>
      <c r="K610" s="8">
        <v>0</v>
      </c>
      <c r="L610" s="8">
        <v>45311175</v>
      </c>
      <c r="M610" s="8">
        <v>45311175</v>
      </c>
      <c r="N610" s="8">
        <v>0</v>
      </c>
      <c r="O610" s="8">
        <v>45311175</v>
      </c>
      <c r="P610" s="8">
        <v>0</v>
      </c>
      <c r="Q610" s="8">
        <v>45311175</v>
      </c>
    </row>
    <row r="611" spans="1:17">
      <c r="A611" s="4" t="s">
        <v>85</v>
      </c>
      <c r="B611" s="4" t="s">
        <v>112</v>
      </c>
      <c r="C611" s="4" t="s">
        <v>498</v>
      </c>
      <c r="D611" s="4" t="s">
        <v>92</v>
      </c>
      <c r="E611" s="4" t="s">
        <v>475</v>
      </c>
      <c r="F611" s="4" t="s">
        <v>476</v>
      </c>
      <c r="G611" s="7" t="s">
        <v>477</v>
      </c>
      <c r="H611" s="8">
        <v>7767630</v>
      </c>
      <c r="I611" s="8">
        <v>0</v>
      </c>
      <c r="J611" s="8">
        <v>7767630</v>
      </c>
      <c r="K611" s="8">
        <v>0</v>
      </c>
      <c r="L611" s="8">
        <v>7767630</v>
      </c>
      <c r="M611" s="8">
        <v>7767630</v>
      </c>
      <c r="N611" s="8">
        <v>0</v>
      </c>
      <c r="O611" s="8">
        <v>7767630</v>
      </c>
      <c r="P611" s="8">
        <v>0</v>
      </c>
      <c r="Q611" s="8">
        <v>7767630</v>
      </c>
    </row>
    <row r="612" spans="1:17" ht="31.2">
      <c r="A612" s="4" t="s">
        <v>85</v>
      </c>
      <c r="B612" s="4" t="s">
        <v>112</v>
      </c>
      <c r="C612" s="4" t="s">
        <v>498</v>
      </c>
      <c r="D612" s="4" t="s">
        <v>92</v>
      </c>
      <c r="E612" s="4" t="s">
        <v>521</v>
      </c>
      <c r="F612" s="4" t="s">
        <v>68</v>
      </c>
      <c r="G612" s="7" t="s">
        <v>522</v>
      </c>
      <c r="H612" s="8">
        <v>300000</v>
      </c>
      <c r="I612" s="8">
        <v>0</v>
      </c>
      <c r="J612" s="8">
        <v>300000</v>
      </c>
      <c r="K612" s="8">
        <v>0</v>
      </c>
      <c r="L612" s="8">
        <v>300000</v>
      </c>
      <c r="M612" s="8">
        <v>300000</v>
      </c>
      <c r="N612" s="8">
        <v>0</v>
      </c>
      <c r="O612" s="8">
        <v>300000</v>
      </c>
      <c r="P612" s="8">
        <v>0</v>
      </c>
      <c r="Q612" s="8">
        <v>300000</v>
      </c>
    </row>
    <row r="613" spans="1:17" ht="31.2">
      <c r="A613" s="4" t="s">
        <v>85</v>
      </c>
      <c r="B613" s="4" t="s">
        <v>112</v>
      </c>
      <c r="C613" s="4" t="s">
        <v>498</v>
      </c>
      <c r="D613" s="4" t="s">
        <v>92</v>
      </c>
      <c r="E613" s="4" t="s">
        <v>521</v>
      </c>
      <c r="F613" s="4" t="s">
        <v>605</v>
      </c>
      <c r="G613" s="7" t="s">
        <v>606</v>
      </c>
      <c r="H613" s="8">
        <v>300000</v>
      </c>
      <c r="I613" s="8">
        <v>0</v>
      </c>
      <c r="J613" s="8">
        <v>300000</v>
      </c>
      <c r="K613" s="8">
        <v>0</v>
      </c>
      <c r="L613" s="8">
        <v>300000</v>
      </c>
      <c r="M613" s="8">
        <v>300000</v>
      </c>
      <c r="N613" s="8">
        <v>0</v>
      </c>
      <c r="O613" s="8">
        <v>300000</v>
      </c>
      <c r="P613" s="8">
        <v>0</v>
      </c>
      <c r="Q613" s="8">
        <v>300000</v>
      </c>
    </row>
    <row r="614" spans="1:17">
      <c r="A614" s="4" t="s">
        <v>85</v>
      </c>
      <c r="B614" s="4" t="s">
        <v>112</v>
      </c>
      <c r="C614" s="4" t="s">
        <v>498</v>
      </c>
      <c r="D614" s="4" t="s">
        <v>92</v>
      </c>
      <c r="E614" s="4" t="s">
        <v>481</v>
      </c>
      <c r="F614" s="4" t="s">
        <v>68</v>
      </c>
      <c r="G614" s="7" t="s">
        <v>482</v>
      </c>
      <c r="H614" s="8">
        <v>13190000</v>
      </c>
      <c r="I614" s="8">
        <v>0</v>
      </c>
      <c r="J614" s="8">
        <v>13190000</v>
      </c>
      <c r="K614" s="8">
        <v>0</v>
      </c>
      <c r="L614" s="8">
        <v>13190000</v>
      </c>
      <c r="M614" s="8">
        <v>13190000</v>
      </c>
      <c r="N614" s="8">
        <v>0</v>
      </c>
      <c r="O614" s="8">
        <v>13190000</v>
      </c>
      <c r="P614" s="8">
        <v>0</v>
      </c>
      <c r="Q614" s="8">
        <v>13190000</v>
      </c>
    </row>
    <row r="615" spans="1:17">
      <c r="A615" s="4" t="s">
        <v>85</v>
      </c>
      <c r="B615" s="4" t="s">
        <v>112</v>
      </c>
      <c r="C615" s="4" t="s">
        <v>498</v>
      </c>
      <c r="D615" s="4" t="s">
        <v>92</v>
      </c>
      <c r="E615" s="4" t="s">
        <v>481</v>
      </c>
      <c r="F615" s="4" t="s">
        <v>483</v>
      </c>
      <c r="G615" s="7" t="s">
        <v>484</v>
      </c>
      <c r="H615" s="8">
        <v>9590000</v>
      </c>
      <c r="I615" s="8">
        <v>0</v>
      </c>
      <c r="J615" s="8">
        <v>9590000</v>
      </c>
      <c r="K615" s="8">
        <v>0</v>
      </c>
      <c r="L615" s="8">
        <v>9590000</v>
      </c>
      <c r="M615" s="8">
        <v>9590000</v>
      </c>
      <c r="N615" s="8">
        <v>0</v>
      </c>
      <c r="O615" s="8">
        <v>9590000</v>
      </c>
      <c r="P615" s="8">
        <v>0</v>
      </c>
      <c r="Q615" s="8">
        <v>9590000</v>
      </c>
    </row>
    <row r="616" spans="1:17">
      <c r="A616" s="4" t="s">
        <v>85</v>
      </c>
      <c r="B616" s="4" t="s">
        <v>112</v>
      </c>
      <c r="C616" s="4" t="s">
        <v>498</v>
      </c>
      <c r="D616" s="4" t="s">
        <v>92</v>
      </c>
      <c r="E616" s="4" t="s">
        <v>481</v>
      </c>
      <c r="F616" s="4" t="s">
        <v>559</v>
      </c>
      <c r="G616" s="7" t="s">
        <v>560</v>
      </c>
      <c r="H616" s="8">
        <v>3600000</v>
      </c>
      <c r="I616" s="8">
        <v>0</v>
      </c>
      <c r="J616" s="8">
        <v>3600000</v>
      </c>
      <c r="K616" s="8">
        <v>0</v>
      </c>
      <c r="L616" s="8">
        <v>3600000</v>
      </c>
      <c r="M616" s="8">
        <v>3600000</v>
      </c>
      <c r="N616" s="8">
        <v>0</v>
      </c>
      <c r="O616" s="8">
        <v>3600000</v>
      </c>
      <c r="P616" s="8">
        <v>0</v>
      </c>
      <c r="Q616" s="8">
        <v>3600000</v>
      </c>
    </row>
    <row r="617" spans="1:17" ht="31.2">
      <c r="A617" s="4" t="s">
        <v>85</v>
      </c>
      <c r="B617" s="4" t="s">
        <v>112</v>
      </c>
      <c r="C617" s="4" t="s">
        <v>498</v>
      </c>
      <c r="D617" s="4" t="s">
        <v>92</v>
      </c>
      <c r="E617" s="4" t="s">
        <v>527</v>
      </c>
      <c r="F617" s="4" t="s">
        <v>68</v>
      </c>
      <c r="G617" s="7" t="s">
        <v>528</v>
      </c>
      <c r="H617" s="8">
        <v>3093723</v>
      </c>
      <c r="I617" s="8">
        <v>0</v>
      </c>
      <c r="J617" s="8">
        <v>3093723</v>
      </c>
      <c r="K617" s="8">
        <v>0</v>
      </c>
      <c r="L617" s="8">
        <v>3093723</v>
      </c>
      <c r="M617" s="8">
        <v>3093723</v>
      </c>
      <c r="N617" s="8">
        <v>0</v>
      </c>
      <c r="O617" s="8">
        <v>3093723</v>
      </c>
      <c r="P617" s="8">
        <v>0</v>
      </c>
      <c r="Q617" s="8">
        <v>3093723</v>
      </c>
    </row>
    <row r="618" spans="1:17" ht="62.4">
      <c r="A618" s="4" t="s">
        <v>85</v>
      </c>
      <c r="B618" s="4" t="s">
        <v>112</v>
      </c>
      <c r="C618" s="4" t="s">
        <v>498</v>
      </c>
      <c r="D618" s="4" t="s">
        <v>92</v>
      </c>
      <c r="E618" s="4" t="s">
        <v>527</v>
      </c>
      <c r="F618" s="4" t="s">
        <v>607</v>
      </c>
      <c r="G618" s="7" t="s">
        <v>608</v>
      </c>
      <c r="H618" s="8">
        <v>3093723</v>
      </c>
      <c r="I618" s="8">
        <v>0</v>
      </c>
      <c r="J618" s="8">
        <v>3093723</v>
      </c>
      <c r="K618" s="8">
        <v>0</v>
      </c>
      <c r="L618" s="8">
        <v>3093723</v>
      </c>
      <c r="M618" s="8">
        <v>3093723</v>
      </c>
      <c r="N618" s="8">
        <v>0</v>
      </c>
      <c r="O618" s="8">
        <v>3093723</v>
      </c>
      <c r="P618" s="8">
        <v>0</v>
      </c>
      <c r="Q618" s="8">
        <v>3093723</v>
      </c>
    </row>
    <row r="619" spans="1:17">
      <c r="A619" s="4" t="s">
        <v>85</v>
      </c>
      <c r="B619" s="4" t="s">
        <v>112</v>
      </c>
      <c r="C619" s="4" t="s">
        <v>498</v>
      </c>
      <c r="D619" s="4" t="s">
        <v>92</v>
      </c>
      <c r="E619" s="4" t="s">
        <v>535</v>
      </c>
      <c r="F619" s="4" t="s">
        <v>68</v>
      </c>
      <c r="G619" s="7" t="s">
        <v>536</v>
      </c>
      <c r="H619" s="8">
        <v>400000</v>
      </c>
      <c r="I619" s="8">
        <v>0</v>
      </c>
      <c r="J619" s="8">
        <v>400000</v>
      </c>
      <c r="K619" s="8">
        <v>0</v>
      </c>
      <c r="L619" s="8">
        <v>400000</v>
      </c>
      <c r="M619" s="8">
        <v>400000</v>
      </c>
      <c r="N619" s="8">
        <v>0</v>
      </c>
      <c r="O619" s="8">
        <v>400000</v>
      </c>
      <c r="P619" s="8">
        <v>0</v>
      </c>
      <c r="Q619" s="8">
        <v>400000</v>
      </c>
    </row>
    <row r="620" spans="1:17">
      <c r="A620" s="4" t="s">
        <v>85</v>
      </c>
      <c r="B620" s="4" t="s">
        <v>112</v>
      </c>
      <c r="C620" s="4" t="s">
        <v>498</v>
      </c>
      <c r="D620" s="4" t="s">
        <v>92</v>
      </c>
      <c r="E620" s="4" t="s">
        <v>535</v>
      </c>
      <c r="F620" s="4" t="s">
        <v>611</v>
      </c>
      <c r="G620" s="7" t="s">
        <v>612</v>
      </c>
      <c r="H620" s="8">
        <v>400000</v>
      </c>
      <c r="I620" s="8">
        <v>0</v>
      </c>
      <c r="J620" s="8">
        <v>400000</v>
      </c>
      <c r="K620" s="8">
        <v>0</v>
      </c>
      <c r="L620" s="8">
        <v>400000</v>
      </c>
      <c r="M620" s="8">
        <v>400000</v>
      </c>
      <c r="N620" s="8">
        <v>0</v>
      </c>
      <c r="O620" s="8">
        <v>400000</v>
      </c>
      <c r="P620" s="8">
        <v>0</v>
      </c>
      <c r="Q620" s="8">
        <v>400000</v>
      </c>
    </row>
    <row r="621" spans="1:17" ht="62.4">
      <c r="A621" s="4" t="s">
        <v>85</v>
      </c>
      <c r="B621" s="4" t="s">
        <v>112</v>
      </c>
      <c r="C621" s="4" t="s">
        <v>498</v>
      </c>
      <c r="D621" s="4" t="s">
        <v>92</v>
      </c>
      <c r="E621" s="4" t="s">
        <v>619</v>
      </c>
      <c r="F621" s="4" t="s">
        <v>68</v>
      </c>
      <c r="G621" s="7" t="s">
        <v>620</v>
      </c>
      <c r="H621" s="8">
        <v>4656000</v>
      </c>
      <c r="I621" s="8">
        <v>0</v>
      </c>
      <c r="J621" s="8">
        <v>4656000</v>
      </c>
      <c r="K621" s="8">
        <v>0</v>
      </c>
      <c r="L621" s="8">
        <v>4656000</v>
      </c>
      <c r="M621" s="8">
        <v>4656000</v>
      </c>
      <c r="N621" s="8">
        <v>0</v>
      </c>
      <c r="O621" s="8">
        <v>4656000</v>
      </c>
      <c r="P621" s="8">
        <v>0</v>
      </c>
      <c r="Q621" s="8">
        <v>4656000</v>
      </c>
    </row>
    <row r="622" spans="1:17" ht="31.2">
      <c r="A622" s="4" t="s">
        <v>85</v>
      </c>
      <c r="B622" s="4" t="s">
        <v>112</v>
      </c>
      <c r="C622" s="4" t="s">
        <v>498</v>
      </c>
      <c r="D622" s="4" t="s">
        <v>92</v>
      </c>
      <c r="E622" s="4" t="s">
        <v>619</v>
      </c>
      <c r="F622" s="4" t="s">
        <v>640</v>
      </c>
      <c r="G622" s="7" t="s">
        <v>490</v>
      </c>
      <c r="H622" s="8">
        <v>4656000</v>
      </c>
      <c r="I622" s="8">
        <v>0</v>
      </c>
      <c r="J622" s="8">
        <v>4656000</v>
      </c>
      <c r="K622" s="8">
        <v>0</v>
      </c>
      <c r="L622" s="8">
        <v>4656000</v>
      </c>
      <c r="M622" s="8">
        <v>4656000</v>
      </c>
      <c r="N622" s="8">
        <v>0</v>
      </c>
      <c r="O622" s="8">
        <v>4656000</v>
      </c>
      <c r="P622" s="8">
        <v>0</v>
      </c>
      <c r="Q622" s="8">
        <v>4656000</v>
      </c>
    </row>
    <row r="623" spans="1:17" ht="31.2">
      <c r="A623" s="4" t="s">
        <v>85</v>
      </c>
      <c r="B623" s="4" t="s">
        <v>112</v>
      </c>
      <c r="C623" s="4" t="s">
        <v>498</v>
      </c>
      <c r="D623" s="4" t="s">
        <v>92</v>
      </c>
      <c r="E623" s="4" t="s">
        <v>491</v>
      </c>
      <c r="F623" s="4" t="s">
        <v>68</v>
      </c>
      <c r="G623" s="7" t="s">
        <v>492</v>
      </c>
      <c r="H623" s="8">
        <v>22903000</v>
      </c>
      <c r="I623" s="8">
        <v>0</v>
      </c>
      <c r="J623" s="8">
        <v>22903000</v>
      </c>
      <c r="K623" s="8">
        <v>0</v>
      </c>
      <c r="L623" s="8">
        <v>22903000</v>
      </c>
      <c r="M623" s="8">
        <v>22903000</v>
      </c>
      <c r="N623" s="8">
        <v>0</v>
      </c>
      <c r="O623" s="8">
        <v>22903000</v>
      </c>
      <c r="P623" s="8">
        <v>0</v>
      </c>
      <c r="Q623" s="8">
        <v>22903000</v>
      </c>
    </row>
    <row r="624" spans="1:17">
      <c r="A624" s="4" t="s">
        <v>85</v>
      </c>
      <c r="B624" s="4" t="s">
        <v>112</v>
      </c>
      <c r="C624" s="4" t="s">
        <v>498</v>
      </c>
      <c r="D624" s="4" t="s">
        <v>92</v>
      </c>
      <c r="E624" s="4" t="s">
        <v>491</v>
      </c>
      <c r="F624" s="4" t="s">
        <v>493</v>
      </c>
      <c r="G624" s="7" t="s">
        <v>31</v>
      </c>
      <c r="H624" s="8">
        <v>22903000</v>
      </c>
      <c r="I624" s="8">
        <v>0</v>
      </c>
      <c r="J624" s="8">
        <v>22903000</v>
      </c>
      <c r="K624" s="8">
        <v>0</v>
      </c>
      <c r="L624" s="8">
        <v>22903000</v>
      </c>
      <c r="M624" s="8">
        <v>22903000</v>
      </c>
      <c r="N624" s="8">
        <v>0</v>
      </c>
      <c r="O624" s="8">
        <v>22903000</v>
      </c>
      <c r="P624" s="8">
        <v>0</v>
      </c>
      <c r="Q624" s="8">
        <v>22903000</v>
      </c>
    </row>
    <row r="625" spans="1:17">
      <c r="A625" s="4" t="s">
        <v>85</v>
      </c>
      <c r="B625" s="4" t="s">
        <v>112</v>
      </c>
      <c r="C625" s="4" t="s">
        <v>498</v>
      </c>
      <c r="D625" s="4" t="s">
        <v>92</v>
      </c>
      <c r="E625" s="4" t="s">
        <v>494</v>
      </c>
      <c r="F625" s="4" t="s">
        <v>68</v>
      </c>
      <c r="G625" s="7" t="s">
        <v>31</v>
      </c>
      <c r="H625" s="8">
        <v>21390000</v>
      </c>
      <c r="I625" s="8">
        <v>0</v>
      </c>
      <c r="J625" s="8">
        <v>21390000</v>
      </c>
      <c r="K625" s="8">
        <v>0</v>
      </c>
      <c r="L625" s="8">
        <v>21390000</v>
      </c>
      <c r="M625" s="8">
        <v>21390000</v>
      </c>
      <c r="N625" s="8">
        <v>0</v>
      </c>
      <c r="O625" s="8">
        <v>21390000</v>
      </c>
      <c r="P625" s="8">
        <v>0</v>
      </c>
      <c r="Q625" s="8">
        <v>21390000</v>
      </c>
    </row>
    <row r="626" spans="1:17">
      <c r="A626" s="4" t="s">
        <v>85</v>
      </c>
      <c r="B626" s="4" t="s">
        <v>112</v>
      </c>
      <c r="C626" s="4" t="s">
        <v>498</v>
      </c>
      <c r="D626" s="4" t="s">
        <v>92</v>
      </c>
      <c r="E626" s="4" t="s">
        <v>494</v>
      </c>
      <c r="F626" s="4" t="s">
        <v>627</v>
      </c>
      <c r="G626" s="7" t="s">
        <v>628</v>
      </c>
      <c r="H626" s="8">
        <v>4990000</v>
      </c>
      <c r="I626" s="8">
        <v>0</v>
      </c>
      <c r="J626" s="8">
        <v>4990000</v>
      </c>
      <c r="K626" s="8">
        <v>0</v>
      </c>
      <c r="L626" s="8">
        <v>4990000</v>
      </c>
      <c r="M626" s="8">
        <v>4990000</v>
      </c>
      <c r="N626" s="8">
        <v>0</v>
      </c>
      <c r="O626" s="8">
        <v>4990000</v>
      </c>
      <c r="P626" s="8">
        <v>0</v>
      </c>
      <c r="Q626" s="8">
        <v>4990000</v>
      </c>
    </row>
    <row r="627" spans="1:17">
      <c r="A627" s="4" t="s">
        <v>85</v>
      </c>
      <c r="B627" s="4" t="s">
        <v>112</v>
      </c>
      <c r="C627" s="4" t="s">
        <v>498</v>
      </c>
      <c r="D627" s="4" t="s">
        <v>92</v>
      </c>
      <c r="E627" s="4" t="s">
        <v>494</v>
      </c>
      <c r="F627" s="4" t="s">
        <v>495</v>
      </c>
      <c r="G627" s="7" t="s">
        <v>496</v>
      </c>
      <c r="H627" s="8">
        <v>16400000</v>
      </c>
      <c r="I627" s="8">
        <v>0</v>
      </c>
      <c r="J627" s="8">
        <v>16400000</v>
      </c>
      <c r="K627" s="8">
        <v>0</v>
      </c>
      <c r="L627" s="8">
        <v>16400000</v>
      </c>
      <c r="M627" s="8">
        <v>16400000</v>
      </c>
      <c r="N627" s="8">
        <v>0</v>
      </c>
      <c r="O627" s="8">
        <v>16400000</v>
      </c>
      <c r="P627" s="8">
        <v>0</v>
      </c>
      <c r="Q627" s="8">
        <v>16400000</v>
      </c>
    </row>
    <row r="628" spans="1:17" ht="31.2">
      <c r="A628" s="4" t="s">
        <v>85</v>
      </c>
      <c r="B628" s="4" t="s">
        <v>134</v>
      </c>
      <c r="C628" s="4" t="s">
        <v>68</v>
      </c>
      <c r="D628" s="4" t="s">
        <v>68</v>
      </c>
      <c r="E628" s="4" t="s">
        <v>68</v>
      </c>
      <c r="F628" s="4" t="s">
        <v>68</v>
      </c>
      <c r="G628" s="7" t="s">
        <v>440</v>
      </c>
      <c r="H628" s="8">
        <v>71000000</v>
      </c>
      <c r="I628" s="8">
        <v>0</v>
      </c>
      <c r="J628" s="8">
        <v>71000000</v>
      </c>
      <c r="K628" s="8">
        <v>0</v>
      </c>
      <c r="L628" s="8">
        <v>71000000</v>
      </c>
      <c r="M628" s="8">
        <v>71000000</v>
      </c>
      <c r="N628" s="8">
        <v>0</v>
      </c>
      <c r="O628" s="8">
        <v>71000000</v>
      </c>
      <c r="P628" s="8">
        <v>0</v>
      </c>
      <c r="Q628" s="8">
        <v>71000000</v>
      </c>
    </row>
    <row r="629" spans="1:17" ht="31.2">
      <c r="A629" s="4" t="s">
        <v>85</v>
      </c>
      <c r="B629" s="4" t="s">
        <v>134</v>
      </c>
      <c r="C629" s="4" t="s">
        <v>660</v>
      </c>
      <c r="D629" s="4" t="s">
        <v>68</v>
      </c>
      <c r="E629" s="4" t="s">
        <v>68</v>
      </c>
      <c r="F629" s="4" t="s">
        <v>68</v>
      </c>
      <c r="G629" s="7" t="s">
        <v>661</v>
      </c>
      <c r="H629" s="8">
        <v>71000000</v>
      </c>
      <c r="I629" s="8">
        <v>0</v>
      </c>
      <c r="J629" s="8">
        <v>71000000</v>
      </c>
      <c r="K629" s="8">
        <v>0</v>
      </c>
      <c r="L629" s="8">
        <v>71000000</v>
      </c>
      <c r="M629" s="8">
        <v>71000000</v>
      </c>
      <c r="N629" s="8">
        <v>0</v>
      </c>
      <c r="O629" s="8">
        <v>71000000</v>
      </c>
      <c r="P629" s="8">
        <v>0</v>
      </c>
      <c r="Q629" s="8">
        <v>71000000</v>
      </c>
    </row>
    <row r="630" spans="1:17" ht="31.2">
      <c r="A630" s="4" t="s">
        <v>85</v>
      </c>
      <c r="B630" s="4" t="s">
        <v>134</v>
      </c>
      <c r="C630" s="4" t="s">
        <v>660</v>
      </c>
      <c r="D630" s="4" t="s">
        <v>94</v>
      </c>
      <c r="E630" s="4" t="s">
        <v>68</v>
      </c>
      <c r="F630" s="4" t="s">
        <v>68</v>
      </c>
      <c r="G630" s="7" t="s">
        <v>661</v>
      </c>
      <c r="H630" s="8">
        <v>71000000</v>
      </c>
      <c r="I630" s="8">
        <v>0</v>
      </c>
      <c r="J630" s="8">
        <v>71000000</v>
      </c>
      <c r="K630" s="8">
        <v>0</v>
      </c>
      <c r="L630" s="8">
        <v>71000000</v>
      </c>
      <c r="M630" s="8">
        <v>71000000</v>
      </c>
      <c r="N630" s="8">
        <v>0</v>
      </c>
      <c r="O630" s="8">
        <v>71000000</v>
      </c>
      <c r="P630" s="8">
        <v>0</v>
      </c>
      <c r="Q630" s="8">
        <v>71000000</v>
      </c>
    </row>
    <row r="631" spans="1:17">
      <c r="A631" s="4" t="s">
        <v>85</v>
      </c>
      <c r="B631" s="4" t="s">
        <v>134</v>
      </c>
      <c r="C631" s="4" t="s">
        <v>660</v>
      </c>
      <c r="D631" s="4" t="s">
        <v>94</v>
      </c>
      <c r="E631" s="4" t="s">
        <v>531</v>
      </c>
      <c r="F631" s="4" t="s">
        <v>68</v>
      </c>
      <c r="G631" s="7" t="s">
        <v>532</v>
      </c>
      <c r="H631" s="8">
        <v>8600000</v>
      </c>
      <c r="I631" s="8">
        <v>0</v>
      </c>
      <c r="J631" s="8">
        <v>8600000</v>
      </c>
      <c r="K631" s="8">
        <v>0</v>
      </c>
      <c r="L631" s="8">
        <v>8600000</v>
      </c>
      <c r="M631" s="8">
        <v>8600000</v>
      </c>
      <c r="N631" s="8">
        <v>0</v>
      </c>
      <c r="O631" s="8">
        <v>8600000</v>
      </c>
      <c r="P631" s="8">
        <v>0</v>
      </c>
      <c r="Q631" s="8">
        <v>8600000</v>
      </c>
    </row>
    <row r="632" spans="1:17">
      <c r="A632" s="4" t="s">
        <v>85</v>
      </c>
      <c r="B632" s="4" t="s">
        <v>134</v>
      </c>
      <c r="C632" s="4" t="s">
        <v>660</v>
      </c>
      <c r="D632" s="4" t="s">
        <v>94</v>
      </c>
      <c r="E632" s="4" t="s">
        <v>531</v>
      </c>
      <c r="F632" s="4" t="s">
        <v>533</v>
      </c>
      <c r="G632" s="7" t="s">
        <v>534</v>
      </c>
      <c r="H632" s="8">
        <v>8600000</v>
      </c>
      <c r="I632" s="8">
        <v>0</v>
      </c>
      <c r="J632" s="8">
        <v>8600000</v>
      </c>
      <c r="K632" s="8">
        <v>0</v>
      </c>
      <c r="L632" s="8">
        <v>8600000</v>
      </c>
      <c r="M632" s="8">
        <v>8600000</v>
      </c>
      <c r="N632" s="8">
        <v>0</v>
      </c>
      <c r="O632" s="8">
        <v>8600000</v>
      </c>
      <c r="P632" s="8">
        <v>0</v>
      </c>
      <c r="Q632" s="8">
        <v>8600000</v>
      </c>
    </row>
    <row r="633" spans="1:17" ht="31.2">
      <c r="A633" s="4" t="s">
        <v>85</v>
      </c>
      <c r="B633" s="4" t="s">
        <v>134</v>
      </c>
      <c r="C633" s="4" t="s">
        <v>660</v>
      </c>
      <c r="D633" s="4" t="s">
        <v>94</v>
      </c>
      <c r="E633" s="4" t="s">
        <v>487</v>
      </c>
      <c r="F633" s="4" t="s">
        <v>68</v>
      </c>
      <c r="G633" s="7" t="s">
        <v>488</v>
      </c>
      <c r="H633" s="8">
        <v>20000000</v>
      </c>
      <c r="I633" s="8">
        <v>0</v>
      </c>
      <c r="J633" s="8">
        <v>20000000</v>
      </c>
      <c r="K633" s="8">
        <v>0</v>
      </c>
      <c r="L633" s="8">
        <v>20000000</v>
      </c>
      <c r="M633" s="8">
        <v>20000000</v>
      </c>
      <c r="N633" s="8">
        <v>0</v>
      </c>
      <c r="O633" s="8">
        <v>20000000</v>
      </c>
      <c r="P633" s="8">
        <v>0</v>
      </c>
      <c r="Q633" s="8">
        <v>20000000</v>
      </c>
    </row>
    <row r="634" spans="1:17" ht="31.2">
      <c r="A634" s="4" t="s">
        <v>85</v>
      </c>
      <c r="B634" s="4" t="s">
        <v>134</v>
      </c>
      <c r="C634" s="4" t="s">
        <v>660</v>
      </c>
      <c r="D634" s="4" t="s">
        <v>94</v>
      </c>
      <c r="E634" s="4" t="s">
        <v>487</v>
      </c>
      <c r="F634" s="4" t="s">
        <v>489</v>
      </c>
      <c r="G634" s="7" t="s">
        <v>490</v>
      </c>
      <c r="H634" s="8">
        <v>20000000</v>
      </c>
      <c r="I634" s="8">
        <v>0</v>
      </c>
      <c r="J634" s="8">
        <v>20000000</v>
      </c>
      <c r="K634" s="8">
        <v>0</v>
      </c>
      <c r="L634" s="8">
        <v>20000000</v>
      </c>
      <c r="M634" s="8">
        <v>20000000</v>
      </c>
      <c r="N634" s="8">
        <v>0</v>
      </c>
      <c r="O634" s="8">
        <v>20000000</v>
      </c>
      <c r="P634" s="8">
        <v>0</v>
      </c>
      <c r="Q634" s="8">
        <v>20000000</v>
      </c>
    </row>
    <row r="635" spans="1:17">
      <c r="A635" s="4" t="s">
        <v>85</v>
      </c>
      <c r="B635" s="4" t="s">
        <v>134</v>
      </c>
      <c r="C635" s="4" t="s">
        <v>660</v>
      </c>
      <c r="D635" s="4" t="s">
        <v>94</v>
      </c>
      <c r="E635" s="4" t="s">
        <v>494</v>
      </c>
      <c r="F635" s="4" t="s">
        <v>68</v>
      </c>
      <c r="G635" s="7" t="s">
        <v>31</v>
      </c>
      <c r="H635" s="8">
        <v>18400000</v>
      </c>
      <c r="I635" s="8">
        <v>0</v>
      </c>
      <c r="J635" s="8">
        <v>18400000</v>
      </c>
      <c r="K635" s="8">
        <v>0</v>
      </c>
      <c r="L635" s="8">
        <v>18400000</v>
      </c>
      <c r="M635" s="8">
        <v>18400000</v>
      </c>
      <c r="N635" s="8">
        <v>0</v>
      </c>
      <c r="O635" s="8">
        <v>18400000</v>
      </c>
      <c r="P635" s="8">
        <v>0</v>
      </c>
      <c r="Q635" s="8">
        <v>18400000</v>
      </c>
    </row>
    <row r="636" spans="1:17">
      <c r="A636" s="4" t="s">
        <v>85</v>
      </c>
      <c r="B636" s="4" t="s">
        <v>134</v>
      </c>
      <c r="C636" s="4" t="s">
        <v>660</v>
      </c>
      <c r="D636" s="4" t="s">
        <v>94</v>
      </c>
      <c r="E636" s="4" t="s">
        <v>494</v>
      </c>
      <c r="F636" s="4" t="s">
        <v>495</v>
      </c>
      <c r="G636" s="7" t="s">
        <v>496</v>
      </c>
      <c r="H636" s="8">
        <v>18400000</v>
      </c>
      <c r="I636" s="8">
        <v>0</v>
      </c>
      <c r="J636" s="8">
        <v>18400000</v>
      </c>
      <c r="K636" s="8">
        <v>0</v>
      </c>
      <c r="L636" s="8">
        <v>18400000</v>
      </c>
      <c r="M636" s="8">
        <v>18400000</v>
      </c>
      <c r="N636" s="8">
        <v>0</v>
      </c>
      <c r="O636" s="8">
        <v>18400000</v>
      </c>
      <c r="P636" s="8">
        <v>0</v>
      </c>
      <c r="Q636" s="8">
        <v>18400000</v>
      </c>
    </row>
    <row r="637" spans="1:17">
      <c r="A637" s="4" t="s">
        <v>85</v>
      </c>
      <c r="B637" s="4" t="s">
        <v>134</v>
      </c>
      <c r="C637" s="4" t="s">
        <v>660</v>
      </c>
      <c r="D637" s="4" t="s">
        <v>94</v>
      </c>
      <c r="E637" s="4" t="s">
        <v>565</v>
      </c>
      <c r="F637" s="4" t="s">
        <v>68</v>
      </c>
      <c r="G637" s="7" t="s">
        <v>566</v>
      </c>
      <c r="H637" s="8">
        <v>24000000</v>
      </c>
      <c r="I637" s="8">
        <v>0</v>
      </c>
      <c r="J637" s="8">
        <v>24000000</v>
      </c>
      <c r="K637" s="8">
        <v>0</v>
      </c>
      <c r="L637" s="8">
        <v>24000000</v>
      </c>
      <c r="M637" s="8">
        <v>24000000</v>
      </c>
      <c r="N637" s="8">
        <v>0</v>
      </c>
      <c r="O637" s="8">
        <v>24000000</v>
      </c>
      <c r="P637" s="8">
        <v>0</v>
      </c>
      <c r="Q637" s="8">
        <v>24000000</v>
      </c>
    </row>
    <row r="638" spans="1:17" ht="46.8">
      <c r="A638" s="4" t="s">
        <v>85</v>
      </c>
      <c r="B638" s="4" t="s">
        <v>134</v>
      </c>
      <c r="C638" s="4" t="s">
        <v>660</v>
      </c>
      <c r="D638" s="4" t="s">
        <v>94</v>
      </c>
      <c r="E638" s="4" t="s">
        <v>565</v>
      </c>
      <c r="F638" s="4" t="s">
        <v>567</v>
      </c>
      <c r="G638" s="7" t="s">
        <v>568</v>
      </c>
      <c r="H638" s="8">
        <v>24000000</v>
      </c>
      <c r="I638" s="8">
        <v>0</v>
      </c>
      <c r="J638" s="8">
        <v>24000000</v>
      </c>
      <c r="K638" s="8">
        <v>0</v>
      </c>
      <c r="L638" s="8">
        <v>24000000</v>
      </c>
      <c r="M638" s="8">
        <v>24000000</v>
      </c>
      <c r="N638" s="8">
        <v>0</v>
      </c>
      <c r="O638" s="8">
        <v>24000000</v>
      </c>
      <c r="P638" s="8">
        <v>0</v>
      </c>
      <c r="Q638" s="8">
        <v>24000000</v>
      </c>
    </row>
  </sheetData>
  <mergeCells count="24">
    <mergeCell ref="A1:C1"/>
    <mergeCell ref="A4:P4"/>
    <mergeCell ref="A5:P5"/>
    <mergeCell ref="A6:P6"/>
    <mergeCell ref="A7:A9"/>
    <mergeCell ref="B7:B9"/>
    <mergeCell ref="C7:C9"/>
    <mergeCell ref="D7:D9"/>
    <mergeCell ref="E7:E9"/>
    <mergeCell ref="F7:F9"/>
    <mergeCell ref="G7:G9"/>
    <mergeCell ref="H7:L7"/>
    <mergeCell ref="M7:Q7"/>
    <mergeCell ref="H8:H9"/>
    <mergeCell ref="A2:Q2"/>
    <mergeCell ref="A11:F11"/>
    <mergeCell ref="A12:F12"/>
    <mergeCell ref="K8:L8"/>
    <mergeCell ref="M8:M9"/>
    <mergeCell ref="N8:N9"/>
    <mergeCell ref="I8:I9"/>
    <mergeCell ref="J8:J9"/>
    <mergeCell ref="O8:O9"/>
    <mergeCell ref="P8:Q8"/>
  </mergeCells>
  <pageMargins left="0.25666666666666665" right="0.15833333333333333" top="0.40833333333333333" bottom="0.31354166666666666" header="0.3" footer="0.3"/>
  <pageSetup paperSize="9" scale="7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31"/>
  <sheetViews>
    <sheetView zoomScaleNormal="100" zoomScalePageLayoutView="85" workbookViewId="0">
      <selection activeCell="E14" sqref="E14"/>
    </sheetView>
  </sheetViews>
  <sheetFormatPr defaultColWidth="9.109375" defaultRowHeight="15.6"/>
  <cols>
    <col min="1" max="1" width="7" style="1" customWidth="1"/>
    <col min="2" max="2" width="11" style="1" customWidth="1"/>
    <col min="3" max="3" width="37" style="1" customWidth="1"/>
    <col min="4" max="4" width="9" style="1" customWidth="1"/>
    <col min="5" max="5" width="8" style="1" customWidth="1"/>
    <col min="6" max="6" width="9" style="1" customWidth="1"/>
    <col min="7" max="7" width="7" style="1" customWidth="1"/>
    <col min="8" max="8" width="7.6640625" style="1" customWidth="1"/>
    <col min="9" max="9" width="40" style="1" customWidth="1"/>
    <col min="10" max="11" width="21" style="1" customWidth="1"/>
    <col min="12" max="16384" width="9.109375" style="1"/>
  </cols>
  <sheetData>
    <row r="1" spans="1:11">
      <c r="A1" s="22" t="s">
        <v>67</v>
      </c>
      <c r="B1" s="23"/>
      <c r="C1" s="23"/>
      <c r="K1" s="2" t="s">
        <v>735</v>
      </c>
    </row>
    <row r="2" spans="1:11">
      <c r="A2" s="28" t="s">
        <v>764</v>
      </c>
      <c r="B2" s="28"/>
      <c r="C2" s="28"/>
      <c r="D2" s="28"/>
      <c r="E2" s="28"/>
      <c r="F2" s="28"/>
      <c r="G2" s="28"/>
      <c r="H2" s="28"/>
      <c r="I2" s="28"/>
      <c r="J2" s="28"/>
      <c r="K2" s="28"/>
    </row>
    <row r="3" spans="1:11">
      <c r="A3" s="24" t="s">
        <v>736</v>
      </c>
      <c r="B3" s="23"/>
      <c r="C3" s="23"/>
      <c r="D3" s="23"/>
      <c r="E3" s="23"/>
      <c r="F3" s="23"/>
      <c r="G3" s="23"/>
      <c r="H3" s="23"/>
      <c r="I3" s="23"/>
      <c r="J3" s="23"/>
      <c r="K3" s="23"/>
    </row>
    <row r="4" spans="1:11" ht="18">
      <c r="A4" s="25" t="s">
        <v>765</v>
      </c>
      <c r="B4" s="26"/>
      <c r="C4" s="26"/>
      <c r="D4" s="26"/>
      <c r="E4" s="26"/>
      <c r="F4" s="26"/>
      <c r="G4" s="26"/>
      <c r="H4" s="26"/>
      <c r="I4" s="26"/>
      <c r="J4" s="26"/>
      <c r="K4" s="26"/>
    </row>
    <row r="5" spans="1:11">
      <c r="A5" s="27" t="s">
        <v>737</v>
      </c>
      <c r="B5" s="23"/>
      <c r="C5" s="23"/>
      <c r="D5" s="23"/>
      <c r="E5" s="23"/>
      <c r="F5" s="23"/>
      <c r="G5" s="23"/>
      <c r="H5" s="23"/>
      <c r="I5" s="23"/>
      <c r="J5" s="23"/>
      <c r="K5" s="23"/>
    </row>
    <row r="6" spans="1:11">
      <c r="K6" s="2" t="s">
        <v>69</v>
      </c>
    </row>
    <row r="7" spans="1:11" ht="46.8">
      <c r="A7" s="10" t="s">
        <v>0</v>
      </c>
      <c r="B7" s="3" t="s">
        <v>738</v>
      </c>
      <c r="C7" s="10" t="s">
        <v>739</v>
      </c>
      <c r="D7" s="10" t="s">
        <v>70</v>
      </c>
      <c r="E7" s="10" t="s">
        <v>467</v>
      </c>
      <c r="F7" s="10" t="s">
        <v>71</v>
      </c>
      <c r="G7" s="10" t="s">
        <v>299</v>
      </c>
      <c r="H7" s="3" t="s">
        <v>747</v>
      </c>
      <c r="I7" s="10" t="s">
        <v>13</v>
      </c>
      <c r="J7" s="3" t="s">
        <v>740</v>
      </c>
      <c r="K7" s="3" t="s">
        <v>741</v>
      </c>
    </row>
    <row r="8" spans="1:11">
      <c r="A8" s="10">
        <v>1</v>
      </c>
      <c r="B8" s="10">
        <v>2</v>
      </c>
      <c r="C8" s="10">
        <v>3</v>
      </c>
      <c r="D8" s="10">
        <v>4</v>
      </c>
      <c r="E8" s="10">
        <v>5</v>
      </c>
      <c r="F8" s="10">
        <v>6</v>
      </c>
      <c r="G8" s="10">
        <v>7</v>
      </c>
      <c r="H8" s="10">
        <v>8</v>
      </c>
      <c r="I8" s="10">
        <v>9</v>
      </c>
      <c r="J8" s="10">
        <v>10</v>
      </c>
      <c r="K8" s="10" t="s">
        <v>75</v>
      </c>
    </row>
    <row r="9" spans="1:11">
      <c r="A9" s="4" t="s">
        <v>68</v>
      </c>
      <c r="B9" s="4" t="s">
        <v>68</v>
      </c>
      <c r="C9" s="4" t="s">
        <v>68</v>
      </c>
      <c r="D9" s="4" t="s">
        <v>68</v>
      </c>
      <c r="E9" s="4" t="s">
        <v>68</v>
      </c>
      <c r="F9" s="4" t="s">
        <v>68</v>
      </c>
      <c r="G9" s="4" t="s">
        <v>68</v>
      </c>
      <c r="H9" s="4" t="s">
        <v>68</v>
      </c>
      <c r="I9" s="4" t="s">
        <v>68</v>
      </c>
      <c r="J9" s="6">
        <v>128396500</v>
      </c>
      <c r="K9" s="6">
        <v>0</v>
      </c>
    </row>
    <row r="10" spans="1:11" ht="31.2">
      <c r="A10" s="3" t="s">
        <v>79</v>
      </c>
      <c r="B10" s="3" t="s">
        <v>742</v>
      </c>
      <c r="C10" s="5" t="s">
        <v>743</v>
      </c>
      <c r="D10" s="4" t="s">
        <v>68</v>
      </c>
      <c r="E10" s="4" t="s">
        <v>68</v>
      </c>
      <c r="F10" s="4" t="s">
        <v>68</v>
      </c>
      <c r="G10" s="4" t="s">
        <v>68</v>
      </c>
      <c r="H10" s="4" t="s">
        <v>68</v>
      </c>
      <c r="I10" s="4" t="s">
        <v>68</v>
      </c>
      <c r="J10" s="6">
        <v>88978500</v>
      </c>
      <c r="K10" s="6">
        <v>0</v>
      </c>
    </row>
    <row r="11" spans="1:11" ht="46.8">
      <c r="A11" s="4" t="s">
        <v>68</v>
      </c>
      <c r="B11" s="4" t="s">
        <v>108</v>
      </c>
      <c r="C11" s="7" t="s">
        <v>107</v>
      </c>
      <c r="D11" s="4" t="s">
        <v>68</v>
      </c>
      <c r="E11" s="4" t="s">
        <v>68</v>
      </c>
      <c r="F11" s="4" t="s">
        <v>68</v>
      </c>
      <c r="G11" s="4" t="s">
        <v>68</v>
      </c>
      <c r="H11" s="4" t="s">
        <v>68</v>
      </c>
      <c r="I11" s="4" t="s">
        <v>68</v>
      </c>
      <c r="J11" s="8">
        <v>15326000</v>
      </c>
      <c r="K11" s="8">
        <v>0</v>
      </c>
    </row>
    <row r="12" spans="1:11" ht="46.8">
      <c r="A12" s="4" t="s">
        <v>68</v>
      </c>
      <c r="B12" s="4" t="s">
        <v>68</v>
      </c>
      <c r="C12" s="4" t="s">
        <v>68</v>
      </c>
      <c r="D12" s="4" t="s">
        <v>102</v>
      </c>
      <c r="E12" s="4" t="s">
        <v>68</v>
      </c>
      <c r="F12" s="4" t="s">
        <v>68</v>
      </c>
      <c r="G12" s="4" t="s">
        <v>68</v>
      </c>
      <c r="H12" s="4" t="s">
        <v>68</v>
      </c>
      <c r="I12" s="7" t="s">
        <v>691</v>
      </c>
      <c r="J12" s="8">
        <v>15326000</v>
      </c>
      <c r="K12" s="8">
        <v>0</v>
      </c>
    </row>
    <row r="13" spans="1:11">
      <c r="A13" s="4" t="s">
        <v>68</v>
      </c>
      <c r="B13" s="4" t="s">
        <v>68</v>
      </c>
      <c r="C13" s="4" t="s">
        <v>68</v>
      </c>
      <c r="D13" s="4" t="s">
        <v>102</v>
      </c>
      <c r="E13" s="4" t="s">
        <v>570</v>
      </c>
      <c r="F13" s="4" t="s">
        <v>68</v>
      </c>
      <c r="G13" s="4" t="s">
        <v>68</v>
      </c>
      <c r="H13" s="4" t="s">
        <v>68</v>
      </c>
      <c r="I13" s="7" t="s">
        <v>571</v>
      </c>
      <c r="J13" s="8">
        <v>15326000</v>
      </c>
      <c r="K13" s="8">
        <v>0</v>
      </c>
    </row>
    <row r="14" spans="1:11">
      <c r="A14" s="4" t="s">
        <v>68</v>
      </c>
      <c r="B14" s="4" t="s">
        <v>68</v>
      </c>
      <c r="C14" s="4" t="s">
        <v>68</v>
      </c>
      <c r="D14" s="4" t="s">
        <v>102</v>
      </c>
      <c r="E14" s="4" t="s">
        <v>570</v>
      </c>
      <c r="F14" s="4" t="s">
        <v>104</v>
      </c>
      <c r="G14" s="4" t="s">
        <v>68</v>
      </c>
      <c r="H14" s="4" t="s">
        <v>68</v>
      </c>
      <c r="I14" s="7" t="s">
        <v>744</v>
      </c>
      <c r="J14" s="8">
        <v>15326000</v>
      </c>
      <c r="K14" s="8">
        <v>0</v>
      </c>
    </row>
    <row r="15" spans="1:11" ht="46.8">
      <c r="A15" s="4" t="s">
        <v>68</v>
      </c>
      <c r="B15" s="4" t="s">
        <v>123</v>
      </c>
      <c r="C15" s="7" t="s">
        <v>122</v>
      </c>
      <c r="D15" s="4" t="s">
        <v>68</v>
      </c>
      <c r="E15" s="4" t="s">
        <v>68</v>
      </c>
      <c r="F15" s="4" t="s">
        <v>68</v>
      </c>
      <c r="G15" s="4" t="s">
        <v>68</v>
      </c>
      <c r="H15" s="4" t="s">
        <v>68</v>
      </c>
      <c r="I15" s="4" t="s">
        <v>68</v>
      </c>
      <c r="J15" s="8">
        <v>58097000</v>
      </c>
      <c r="K15" s="8">
        <v>0</v>
      </c>
    </row>
    <row r="16" spans="1:11">
      <c r="A16" s="4" t="s">
        <v>68</v>
      </c>
      <c r="B16" s="4" t="s">
        <v>68</v>
      </c>
      <c r="C16" s="4" t="s">
        <v>68</v>
      </c>
      <c r="D16" s="4" t="s">
        <v>114</v>
      </c>
      <c r="E16" s="4" t="s">
        <v>68</v>
      </c>
      <c r="F16" s="4" t="s">
        <v>68</v>
      </c>
      <c r="G16" s="4" t="s">
        <v>68</v>
      </c>
      <c r="H16" s="4" t="s">
        <v>68</v>
      </c>
      <c r="I16" s="7" t="s">
        <v>699</v>
      </c>
      <c r="J16" s="8">
        <v>58097000</v>
      </c>
      <c r="K16" s="8">
        <v>0</v>
      </c>
    </row>
    <row r="17" spans="1:11" ht="31.2">
      <c r="A17" s="4" t="s">
        <v>68</v>
      </c>
      <c r="B17" s="4" t="s">
        <v>68</v>
      </c>
      <c r="C17" s="4" t="s">
        <v>68</v>
      </c>
      <c r="D17" s="4" t="s">
        <v>114</v>
      </c>
      <c r="E17" s="4" t="s">
        <v>498</v>
      </c>
      <c r="F17" s="4" t="s">
        <v>68</v>
      </c>
      <c r="G17" s="4" t="s">
        <v>68</v>
      </c>
      <c r="H17" s="4" t="s">
        <v>68</v>
      </c>
      <c r="I17" s="7" t="s">
        <v>499</v>
      </c>
      <c r="J17" s="8">
        <v>58097000</v>
      </c>
      <c r="K17" s="8">
        <v>0</v>
      </c>
    </row>
    <row r="18" spans="1:11">
      <c r="A18" s="4" t="s">
        <v>68</v>
      </c>
      <c r="B18" s="4" t="s">
        <v>68</v>
      </c>
      <c r="C18" s="4" t="s">
        <v>68</v>
      </c>
      <c r="D18" s="4" t="s">
        <v>114</v>
      </c>
      <c r="E18" s="4" t="s">
        <v>498</v>
      </c>
      <c r="F18" s="4" t="s">
        <v>92</v>
      </c>
      <c r="G18" s="4" t="s">
        <v>68</v>
      </c>
      <c r="H18" s="4" t="s">
        <v>68</v>
      </c>
      <c r="I18" s="7" t="s">
        <v>62</v>
      </c>
      <c r="J18" s="8">
        <v>58097000</v>
      </c>
      <c r="K18" s="8">
        <v>0</v>
      </c>
    </row>
    <row r="19" spans="1:11" ht="31.2">
      <c r="A19" s="4" t="s">
        <v>68</v>
      </c>
      <c r="B19" s="4" t="s">
        <v>125</v>
      </c>
      <c r="C19" s="7" t="s">
        <v>124</v>
      </c>
      <c r="D19" s="4" t="s">
        <v>68</v>
      </c>
      <c r="E19" s="4" t="s">
        <v>68</v>
      </c>
      <c r="F19" s="4" t="s">
        <v>68</v>
      </c>
      <c r="G19" s="4" t="s">
        <v>68</v>
      </c>
      <c r="H19" s="4" t="s">
        <v>68</v>
      </c>
      <c r="I19" s="4" t="s">
        <v>68</v>
      </c>
      <c r="J19" s="8">
        <v>15530000</v>
      </c>
      <c r="K19" s="8">
        <v>0</v>
      </c>
    </row>
    <row r="20" spans="1:11">
      <c r="A20" s="4" t="s">
        <v>68</v>
      </c>
      <c r="B20" s="4" t="s">
        <v>68</v>
      </c>
      <c r="C20" s="4" t="s">
        <v>68</v>
      </c>
      <c r="D20" s="4" t="s">
        <v>114</v>
      </c>
      <c r="E20" s="4" t="s">
        <v>68</v>
      </c>
      <c r="F20" s="4" t="s">
        <v>68</v>
      </c>
      <c r="G20" s="4" t="s">
        <v>68</v>
      </c>
      <c r="H20" s="4" t="s">
        <v>68</v>
      </c>
      <c r="I20" s="7" t="s">
        <v>699</v>
      </c>
      <c r="J20" s="8">
        <v>15530000</v>
      </c>
      <c r="K20" s="8">
        <v>0</v>
      </c>
    </row>
    <row r="21" spans="1:11" ht="31.2">
      <c r="A21" s="4" t="s">
        <v>68</v>
      </c>
      <c r="B21" s="4" t="s">
        <v>68</v>
      </c>
      <c r="C21" s="4" t="s">
        <v>68</v>
      </c>
      <c r="D21" s="4" t="s">
        <v>114</v>
      </c>
      <c r="E21" s="4" t="s">
        <v>498</v>
      </c>
      <c r="F21" s="4" t="s">
        <v>68</v>
      </c>
      <c r="G21" s="4" t="s">
        <v>68</v>
      </c>
      <c r="H21" s="4" t="s">
        <v>68</v>
      </c>
      <c r="I21" s="7" t="s">
        <v>499</v>
      </c>
      <c r="J21" s="8">
        <v>15530000</v>
      </c>
      <c r="K21" s="8">
        <v>0</v>
      </c>
    </row>
    <row r="22" spans="1:11">
      <c r="A22" s="4" t="s">
        <v>68</v>
      </c>
      <c r="B22" s="4" t="s">
        <v>68</v>
      </c>
      <c r="C22" s="4" t="s">
        <v>68</v>
      </c>
      <c r="D22" s="4" t="s">
        <v>114</v>
      </c>
      <c r="E22" s="4" t="s">
        <v>498</v>
      </c>
      <c r="F22" s="4" t="s">
        <v>92</v>
      </c>
      <c r="G22" s="4" t="s">
        <v>68</v>
      </c>
      <c r="H22" s="4" t="s">
        <v>68</v>
      </c>
      <c r="I22" s="7" t="s">
        <v>62</v>
      </c>
      <c r="J22" s="8">
        <v>15530000</v>
      </c>
      <c r="K22" s="8">
        <v>0</v>
      </c>
    </row>
    <row r="23" spans="1:11" ht="46.8">
      <c r="A23" s="4" t="s">
        <v>68</v>
      </c>
      <c r="B23" s="4" t="s">
        <v>110</v>
      </c>
      <c r="C23" s="7" t="s">
        <v>109</v>
      </c>
      <c r="D23" s="4" t="s">
        <v>68</v>
      </c>
      <c r="E23" s="4" t="s">
        <v>68</v>
      </c>
      <c r="F23" s="4" t="s">
        <v>68</v>
      </c>
      <c r="G23" s="4" t="s">
        <v>68</v>
      </c>
      <c r="H23" s="4" t="s">
        <v>68</v>
      </c>
      <c r="I23" s="4" t="s">
        <v>68</v>
      </c>
      <c r="J23" s="8">
        <v>25500</v>
      </c>
      <c r="K23" s="8">
        <v>0</v>
      </c>
    </row>
    <row r="24" spans="1:11" ht="46.8">
      <c r="A24" s="4" t="s">
        <v>68</v>
      </c>
      <c r="B24" s="4" t="s">
        <v>68</v>
      </c>
      <c r="C24" s="4" t="s">
        <v>68</v>
      </c>
      <c r="D24" s="4" t="s">
        <v>102</v>
      </c>
      <c r="E24" s="4" t="s">
        <v>68</v>
      </c>
      <c r="F24" s="4" t="s">
        <v>68</v>
      </c>
      <c r="G24" s="4" t="s">
        <v>68</v>
      </c>
      <c r="H24" s="4" t="s">
        <v>68</v>
      </c>
      <c r="I24" s="7" t="s">
        <v>691</v>
      </c>
      <c r="J24" s="8">
        <v>25500</v>
      </c>
      <c r="K24" s="8">
        <v>0</v>
      </c>
    </row>
    <row r="25" spans="1:11">
      <c r="A25" s="4" t="s">
        <v>68</v>
      </c>
      <c r="B25" s="4" t="s">
        <v>68</v>
      </c>
      <c r="C25" s="4" t="s">
        <v>68</v>
      </c>
      <c r="D25" s="4" t="s">
        <v>102</v>
      </c>
      <c r="E25" s="4" t="s">
        <v>570</v>
      </c>
      <c r="F25" s="4" t="s">
        <v>68</v>
      </c>
      <c r="G25" s="4" t="s">
        <v>68</v>
      </c>
      <c r="H25" s="4" t="s">
        <v>68</v>
      </c>
      <c r="I25" s="7" t="s">
        <v>571</v>
      </c>
      <c r="J25" s="8">
        <v>25500</v>
      </c>
      <c r="K25" s="8">
        <v>0</v>
      </c>
    </row>
    <row r="26" spans="1:11">
      <c r="A26" s="4" t="s">
        <v>68</v>
      </c>
      <c r="B26" s="4" t="s">
        <v>68</v>
      </c>
      <c r="C26" s="4" t="s">
        <v>68</v>
      </c>
      <c r="D26" s="4" t="s">
        <v>102</v>
      </c>
      <c r="E26" s="4" t="s">
        <v>570</v>
      </c>
      <c r="F26" s="4" t="s">
        <v>104</v>
      </c>
      <c r="G26" s="4" t="s">
        <v>68</v>
      </c>
      <c r="H26" s="4" t="s">
        <v>68</v>
      </c>
      <c r="I26" s="7" t="s">
        <v>744</v>
      </c>
      <c r="J26" s="8">
        <v>25500</v>
      </c>
      <c r="K26" s="8">
        <v>0</v>
      </c>
    </row>
    <row r="27" spans="1:11" ht="46.8">
      <c r="A27" s="3" t="s">
        <v>83</v>
      </c>
      <c r="B27" s="3" t="s">
        <v>745</v>
      </c>
      <c r="C27" s="5" t="s">
        <v>746</v>
      </c>
      <c r="D27" s="4" t="s">
        <v>68</v>
      </c>
      <c r="E27" s="4" t="s">
        <v>68</v>
      </c>
      <c r="F27" s="4" t="s">
        <v>68</v>
      </c>
      <c r="G27" s="4" t="s">
        <v>68</v>
      </c>
      <c r="H27" s="4" t="s">
        <v>68</v>
      </c>
      <c r="I27" s="4" t="s">
        <v>68</v>
      </c>
      <c r="J27" s="6">
        <v>39418000</v>
      </c>
      <c r="K27" s="6">
        <v>0</v>
      </c>
    </row>
    <row r="28" spans="1:11" ht="62.4">
      <c r="A28" s="4" t="s">
        <v>68</v>
      </c>
      <c r="B28" s="4" t="s">
        <v>133</v>
      </c>
      <c r="C28" s="7" t="s">
        <v>132</v>
      </c>
      <c r="D28" s="4" t="s">
        <v>68</v>
      </c>
      <c r="E28" s="4" t="s">
        <v>68</v>
      </c>
      <c r="F28" s="4" t="s">
        <v>68</v>
      </c>
      <c r="G28" s="4" t="s">
        <v>68</v>
      </c>
      <c r="H28" s="4" t="s">
        <v>68</v>
      </c>
      <c r="I28" s="4" t="s">
        <v>68</v>
      </c>
      <c r="J28" s="8">
        <v>39418000</v>
      </c>
      <c r="K28" s="8">
        <v>0</v>
      </c>
    </row>
    <row r="29" spans="1:11" ht="31.2">
      <c r="A29" s="4" t="s">
        <v>68</v>
      </c>
      <c r="B29" s="4" t="s">
        <v>68</v>
      </c>
      <c r="C29" s="4" t="s">
        <v>68</v>
      </c>
      <c r="D29" s="4" t="s">
        <v>91</v>
      </c>
      <c r="E29" s="4" t="s">
        <v>68</v>
      </c>
      <c r="F29" s="4" t="s">
        <v>68</v>
      </c>
      <c r="G29" s="4" t="s">
        <v>68</v>
      </c>
      <c r="H29" s="4" t="s">
        <v>68</v>
      </c>
      <c r="I29" s="7" t="s">
        <v>369</v>
      </c>
      <c r="J29" s="8">
        <v>39418000</v>
      </c>
      <c r="K29" s="8">
        <v>0</v>
      </c>
    </row>
    <row r="30" spans="1:11">
      <c r="A30" s="4" t="s">
        <v>68</v>
      </c>
      <c r="B30" s="4" t="s">
        <v>68</v>
      </c>
      <c r="C30" s="4" t="s">
        <v>68</v>
      </c>
      <c r="D30" s="4" t="s">
        <v>91</v>
      </c>
      <c r="E30" s="4" t="s">
        <v>570</v>
      </c>
      <c r="F30" s="4" t="s">
        <v>68</v>
      </c>
      <c r="G30" s="4" t="s">
        <v>68</v>
      </c>
      <c r="H30" s="4" t="s">
        <v>68</v>
      </c>
      <c r="I30" s="7" t="s">
        <v>571</v>
      </c>
      <c r="J30" s="8">
        <v>39418000</v>
      </c>
      <c r="K30" s="8">
        <v>0</v>
      </c>
    </row>
    <row r="31" spans="1:11">
      <c r="A31" s="4" t="s">
        <v>68</v>
      </c>
      <c r="B31" s="4" t="s">
        <v>68</v>
      </c>
      <c r="C31" s="4" t="s">
        <v>68</v>
      </c>
      <c r="D31" s="4" t="s">
        <v>91</v>
      </c>
      <c r="E31" s="4" t="s">
        <v>570</v>
      </c>
      <c r="F31" s="4" t="s">
        <v>106</v>
      </c>
      <c r="G31" s="4" t="s">
        <v>68</v>
      </c>
      <c r="H31" s="4" t="s">
        <v>68</v>
      </c>
      <c r="I31" s="7" t="s">
        <v>678</v>
      </c>
      <c r="J31" s="8">
        <v>39418000</v>
      </c>
      <c r="K31" s="8">
        <v>0</v>
      </c>
    </row>
  </sheetData>
  <mergeCells count="5">
    <mergeCell ref="A1:C1"/>
    <mergeCell ref="A3:K3"/>
    <mergeCell ref="A4:K4"/>
    <mergeCell ref="A5:K5"/>
    <mergeCell ref="A2:K2"/>
  </mergeCells>
  <pageMargins left="0.20833333333333334" right="0.23333333333333334" top="0.75" bottom="0.375" header="0.3" footer="0.3"/>
  <pageSetup paperSize="9" scale="8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Trang tính</vt:lpstr>
      </vt:variant>
      <vt:variant>
        <vt:i4>6</vt:i4>
      </vt:variant>
    </vt:vector>
  </HeadingPairs>
  <TitlesOfParts>
    <vt:vector size="6" baseType="lpstr">
      <vt:lpstr>PL01-Mẫu 59. TT26</vt:lpstr>
      <vt:lpstr>PL02-Mẫu 60.TT26</vt:lpstr>
      <vt:lpstr>PL03-Mẫu 61, TT26</vt:lpstr>
      <vt:lpstr>PL04-Mẫu 62, TT26</vt:lpstr>
      <vt:lpstr>PL05-Mẫu 63.TT26</vt:lpstr>
      <vt:lpstr>PL06-Mẫu 64, TT26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VIET VIP</cp:lastModifiedBy>
  <cp:lastPrinted>2026-06-25T10:00:49Z</cp:lastPrinted>
  <dcterms:created xsi:type="dcterms:W3CDTF">2025-12-05T23:33:33Z</dcterms:created>
  <dcterms:modified xsi:type="dcterms:W3CDTF">2026-07-17T02:34:14Z</dcterms:modified>
</cp:coreProperties>
</file>